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iegomaya/Desktop/4to semestre MSc Engineering and Management/Tesis Maestria/CHAPTER 5/Industry performance/"/>
    </mc:Choice>
  </mc:AlternateContent>
  <xr:revisionPtr revIDLastSave="0" documentId="13_ncr:1_{1871E220-0DB1-2B44-9B33-67D7F0196756}" xr6:coauthVersionLast="47" xr6:coauthVersionMax="47" xr10:uidLastSave="{00000000-0000-0000-0000-000000000000}"/>
  <bookViews>
    <workbookView xWindow="0" yWindow="500" windowWidth="27320" windowHeight="13860" activeTab="1" xr2:uid="{00000000-000D-0000-FFFF-FFFF00000000}"/>
  </bookViews>
  <sheets>
    <sheet name="Cover" sheetId="1" r:id="rId1"/>
    <sheet name="Balance sheet" sheetId="2" r:id="rId2"/>
    <sheet name="Profit &amp; loss account" sheetId="3" r:id="rId3"/>
    <sheet name="Global ratios" sheetId="4" r:id="rId4"/>
    <sheet name="Hoja1" sheetId="5" r:id="rId5"/>
  </sheets>
  <externalReferences>
    <externalReference r:id="rId6"/>
    <externalReference r:id="rId7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6" i="2" l="1"/>
  <c r="R26" i="2"/>
  <c r="S26" i="2"/>
  <c r="T26" i="2"/>
  <c r="U26" i="2"/>
  <c r="O26" i="2"/>
  <c r="P26" i="2"/>
  <c r="M26" i="2"/>
  <c r="N26" i="2"/>
  <c r="L26" i="2"/>
  <c r="K34" i="5"/>
  <c r="J34" i="5"/>
  <c r="I34" i="5"/>
</calcChain>
</file>

<file path=xl/sharedStrings.xml><?xml version="1.0" encoding="utf-8"?>
<sst xmlns="http://schemas.openxmlformats.org/spreadsheetml/2006/main" count="552" uniqueCount="111">
  <si>
    <t>COMPANIA CAFETERA LA MESETA S A</t>
  </si>
  <si>
    <t>Active</t>
  </si>
  <si>
    <t>CHINCHINA, Colombia</t>
  </si>
  <si>
    <t>This company is a Single location</t>
  </si>
  <si>
    <t>BvD ID n°CO170020449630</t>
  </si>
  <si>
    <t>Unconsolidated, Local registry filing</t>
  </si>
  <si>
    <t>Exported on 07/02/2023
Data Update 332,002 (03/02/2023)
Ⓒ Bureau van Dijk 2023</t>
  </si>
  <si>
    <t>Balance sheet</t>
  </si>
  <si>
    <t>th USD</t>
  </si>
  <si>
    <t>12 months</t>
  </si>
  <si>
    <t>Local GAAP</t>
  </si>
  <si>
    <t>IFRS</t>
  </si>
  <si>
    <t>Exchange rate: COP/USD</t>
  </si>
  <si>
    <t>Assets</t>
  </si>
  <si>
    <t>Fixed assets</t>
  </si>
  <si>
    <t xml:space="preserve"> ∟ Intangible fixed assets</t>
  </si>
  <si>
    <t xml:space="preserve"> ∟ Tangible fixed assets</t>
  </si>
  <si>
    <t xml:space="preserve"> ∟ Other fixed assets</t>
  </si>
  <si>
    <t>Current assets</t>
  </si>
  <si>
    <t xml:space="preserve"> ∟ Stock</t>
  </si>
  <si>
    <t xml:space="preserve"> ∟ Debtors</t>
  </si>
  <si>
    <t xml:space="preserve"> ∟ Other current assets</t>
  </si>
  <si>
    <t xml:space="preserve"> ∟ Cash &amp; cash equivalent</t>
  </si>
  <si>
    <t>n.a.</t>
  </si>
  <si>
    <t>Total assets</t>
  </si>
  <si>
    <t>Liabilities &amp; equity</t>
  </si>
  <si>
    <t>Shareholders funds</t>
  </si>
  <si>
    <t xml:space="preserve"> ∟ Capital</t>
  </si>
  <si>
    <t xml:space="preserve"> ∟ Other shareholders funds</t>
  </si>
  <si>
    <t>Non-current liabilities</t>
  </si>
  <si>
    <t xml:space="preserve"> ∟ Long term debt</t>
  </si>
  <si>
    <t xml:space="preserve"> ∟ Other non-current liabilities</t>
  </si>
  <si>
    <t xml:space="preserve"> ∟ Provisions</t>
  </si>
  <si>
    <t>Current liabilities</t>
  </si>
  <si>
    <t xml:space="preserve"> ∟ Loans</t>
  </si>
  <si>
    <t xml:space="preserve"> ∟ Creditors</t>
  </si>
  <si>
    <t xml:space="preserve"> ∟ Other current liabilities</t>
  </si>
  <si>
    <t>Total shareh. funds &amp; liab.</t>
  </si>
  <si>
    <t>Memo lines</t>
  </si>
  <si>
    <t xml:space="preserve"> ∟ Working capital</t>
  </si>
  <si>
    <t xml:space="preserve"> ∟ Net current assets</t>
  </si>
  <si>
    <t xml:space="preserve"> ∟ Enterprise value</t>
  </si>
  <si>
    <t xml:space="preserve"> ∟ Number of employees</t>
  </si>
  <si>
    <t>Profit &amp; loss account</t>
  </si>
  <si>
    <t xml:space="preserve"> ∟ Operating revenue (Turnover)</t>
  </si>
  <si>
    <t xml:space="preserve"> ∟ Sales</t>
  </si>
  <si>
    <t xml:space="preserve"> ∟ Costs of goods sold</t>
  </si>
  <si>
    <t xml:space="preserve"> ∟ Gross profit</t>
  </si>
  <si>
    <t xml:space="preserve"> ∟ Other operating expenses</t>
  </si>
  <si>
    <t xml:space="preserve"> ∟ Operating P/L [=EBIT]</t>
  </si>
  <si>
    <t xml:space="preserve"> ∟ Financial P/L</t>
  </si>
  <si>
    <t xml:space="preserve"> ∟ Financial revenue</t>
  </si>
  <si>
    <t xml:space="preserve"> ∟ Financial expenses</t>
  </si>
  <si>
    <t xml:space="preserve"> ∟ P/L before tax</t>
  </si>
  <si>
    <t xml:space="preserve"> ∟ Taxation</t>
  </si>
  <si>
    <t xml:space="preserve"> ∟ P/L after tax</t>
  </si>
  <si>
    <t xml:space="preserve"> ∟ Extr. and other P/L</t>
  </si>
  <si>
    <t xml:space="preserve"> ∟ Extr. and other revenue</t>
  </si>
  <si>
    <t xml:space="preserve"> ∟ Extr. and other expenses</t>
  </si>
  <si>
    <t xml:space="preserve"> ∟ P/L for period [=Net income]</t>
  </si>
  <si>
    <t xml:space="preserve"> ∟ Export revenue</t>
  </si>
  <si>
    <t xml:space="preserve"> ∟ Material costs</t>
  </si>
  <si>
    <t xml:space="preserve"> ∟ Costs of employees</t>
  </si>
  <si>
    <t xml:space="preserve"> ∟ Depreciation &amp; Amortization</t>
  </si>
  <si>
    <t xml:space="preserve"> ∟ Other operating items</t>
  </si>
  <si>
    <t xml:space="preserve"> ∟ Interest paid</t>
  </si>
  <si>
    <t xml:space="preserve"> ∟ Research &amp; Development expenses</t>
  </si>
  <si>
    <t xml:space="preserve"> ∟ Cash flow</t>
  </si>
  <si>
    <t xml:space="preserve"> ∟ Added value</t>
  </si>
  <si>
    <t xml:space="preserve"> ∟ EBITDA</t>
  </si>
  <si>
    <t>Global ratios</t>
  </si>
  <si>
    <t>Profitability ratios</t>
  </si>
  <si>
    <t xml:space="preserve"> ∟ ROE using P/L before tax (%)</t>
  </si>
  <si>
    <t xml:space="preserve"> ∟ ROCE using P/L before tax (%)</t>
  </si>
  <si>
    <t xml:space="preserve"> ∟ ROA using P/L before tax (%)</t>
  </si>
  <si>
    <t xml:space="preserve"> ∟ ROE using Net income (%)</t>
  </si>
  <si>
    <t xml:space="preserve"> ∟ ROCE using Net income (%)</t>
  </si>
  <si>
    <t xml:space="preserve"> ∟ ROA using Net income (%)</t>
  </si>
  <si>
    <t xml:space="preserve"> ∟ Profit margin (%)</t>
  </si>
  <si>
    <t xml:space="preserve"> ∟ Gross margin (%)</t>
  </si>
  <si>
    <t xml:space="preserve"> ∟ EBITDA margin (%)</t>
  </si>
  <si>
    <t xml:space="preserve"> ∟ EBIT margin (%)</t>
  </si>
  <si>
    <t xml:space="preserve"> ∟ Cash flow / Operating revenue (%)</t>
  </si>
  <si>
    <t xml:space="preserve"> ∟ Enterprise value / EBITDA (x)</t>
  </si>
  <si>
    <t xml:space="preserve"> ∟ Market cap / Cash flow from operations (x)</t>
  </si>
  <si>
    <t>Operational ratios</t>
  </si>
  <si>
    <t xml:space="preserve"> ∟ Net assets turnover (x)</t>
  </si>
  <si>
    <t xml:space="preserve"> ∟ Interest cover (x)</t>
  </si>
  <si>
    <t xml:space="preserve"> ∟ Stock turnover (x)</t>
  </si>
  <si>
    <t xml:space="preserve"> ∟ Collection period (days)</t>
  </si>
  <si>
    <t xml:space="preserve"> ∟ Credit period (days)</t>
  </si>
  <si>
    <t xml:space="preserve"> ∟ Export revenue / Operating revenue (%)</t>
  </si>
  <si>
    <t xml:space="preserve"> ∟ R&amp;D expenses / Operating revenue (%)</t>
  </si>
  <si>
    <t>Structure ratios</t>
  </si>
  <si>
    <t xml:space="preserve"> ∟ Current ratio (x)</t>
  </si>
  <si>
    <t xml:space="preserve"> ∟ Liquidity ratio (x)</t>
  </si>
  <si>
    <t xml:space="preserve"> ∟ Shareholders liquidity ratio (x)</t>
  </si>
  <si>
    <t xml:space="preserve"> ∟ Solvency ratio (Asset based) (%)</t>
  </si>
  <si>
    <t xml:space="preserve"> ∟ Solvency ratio (Liability based) (%)</t>
  </si>
  <si>
    <t xml:space="preserve"> ∟ Gearing (%)</t>
  </si>
  <si>
    <t>Per employee ratios</t>
  </si>
  <si>
    <t xml:space="preserve"> ∟ Profit per employee (th)</t>
  </si>
  <si>
    <t xml:space="preserve"> ∟ Operating revenue per employee (th)</t>
  </si>
  <si>
    <t xml:space="preserve"> ∟ Costs of employees / Operating revenue (%)</t>
  </si>
  <si>
    <t xml:space="preserve"> ∟ Average cost of employee (th)</t>
  </si>
  <si>
    <t xml:space="preserve"> ∟ Shareholders funds per employee (th)</t>
  </si>
  <si>
    <t xml:space="preserve"> ∟ Working capital per employee (th)</t>
  </si>
  <si>
    <t xml:space="preserve"> ∟ Total assets per employee (th)</t>
  </si>
  <si>
    <t>Revenues</t>
  </si>
  <si>
    <t xml:space="preserve">Gross profit </t>
  </si>
  <si>
    <t>Net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</si>
</sst>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"/>
    <numFmt numFmtId="165" formatCode="#,##0.00000"/>
    <numFmt numFmtId="166" formatCode="###,##0"/>
  </numFmts>
  <fonts count="8" x14ac:knownFonts="1">
    <font>
      <sz val="11"/>
      <color rgb="FF000000"/>
      <name val="Calibri"/>
    </font>
    <font>
      <sz val="10"/>
      <color rgb="FF333333"/>
      <name val="Arial"/>
      <family val="2"/>
    </font>
    <font>
      <b/>
      <sz val="12"/>
      <color rgb="FF001489"/>
      <name val="Arial"/>
      <family val="2"/>
    </font>
    <font>
      <sz val="10"/>
      <color rgb="FF555555"/>
      <name val="Arial"/>
      <family val="2"/>
    </font>
    <font>
      <b/>
      <sz val="10"/>
      <color rgb="FF555555"/>
      <name val="Arial"/>
      <family val="2"/>
    </font>
    <font>
      <b/>
      <sz val="10"/>
      <color rgb="FF333333"/>
      <name val="Arial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555555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 style="thin">
        <color rgb="FFA0A0A0"/>
      </left>
      <right style="thin">
        <color rgb="FFA0A0A0"/>
      </right>
      <top style="thin">
        <color rgb="FFE87722"/>
      </top>
      <bottom style="thin">
        <color rgb="FFA0A0A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2" borderId="0" xfId="0" applyFill="1"/>
    <xf numFmtId="0" fontId="0" fillId="3" borderId="0" xfId="0" applyFill="1"/>
    <xf numFmtId="164" fontId="1" fillId="2" borderId="0" xfId="0" applyNumberFormat="1" applyFont="1" applyFill="1" applyAlignment="1">
      <alignment horizontal="right" vertical="top"/>
    </xf>
    <xf numFmtId="0" fontId="1" fillId="2" borderId="0" xfId="0" applyFont="1" applyFill="1" applyAlignment="1">
      <alignment horizontal="right" vertical="top" wrapText="1"/>
    </xf>
    <xf numFmtId="0" fontId="3" fillId="3" borderId="0" xfId="0" applyFont="1" applyFill="1" applyAlignment="1">
      <alignment horizontal="left" vertical="center" wrapText="1"/>
    </xf>
    <xf numFmtId="165" fontId="1" fillId="2" borderId="0" xfId="0" applyNumberFormat="1" applyFont="1" applyFill="1" applyAlignment="1">
      <alignment horizontal="right" vertical="top"/>
    </xf>
    <xf numFmtId="0" fontId="3" fillId="3" borderId="2" xfId="0" applyFont="1" applyFill="1" applyBorder="1" applyAlignment="1">
      <alignment horizontal="left" vertical="center" wrapText="1"/>
    </xf>
    <xf numFmtId="166" fontId="1" fillId="3" borderId="2" xfId="0" applyNumberFormat="1" applyFont="1" applyFill="1" applyBorder="1" applyAlignment="1">
      <alignment horizontal="right" vertical="top"/>
    </xf>
    <xf numFmtId="0" fontId="1" fillId="3" borderId="2" xfId="0" applyFont="1" applyFill="1" applyBorder="1" applyAlignment="1">
      <alignment horizontal="right" vertical="top" wrapText="1"/>
    </xf>
    <xf numFmtId="0" fontId="4" fillId="3" borderId="3" xfId="0" applyFont="1" applyFill="1" applyBorder="1" applyAlignment="1">
      <alignment horizontal="right" vertical="center" wrapText="1"/>
    </xf>
    <xf numFmtId="166" fontId="5" fillId="2" borderId="3" xfId="0" applyNumberFormat="1" applyFont="1" applyFill="1" applyBorder="1" applyAlignment="1">
      <alignment horizontal="right" vertical="top"/>
    </xf>
    <xf numFmtId="3" fontId="1" fillId="3" borderId="2" xfId="0" applyNumberFormat="1" applyFont="1" applyFill="1" applyBorder="1" applyAlignment="1">
      <alignment horizontal="right" vertical="top"/>
    </xf>
    <xf numFmtId="4" fontId="1" fillId="3" borderId="2" xfId="0" applyNumberFormat="1" applyFont="1" applyFill="1" applyBorder="1" applyAlignment="1">
      <alignment horizontal="right" vertical="top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/>
    <xf numFmtId="0" fontId="0" fillId="2" borderId="1" xfId="0" applyFill="1" applyBorder="1"/>
    <xf numFmtId="0" fontId="1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left" vertical="top" wrapText="1"/>
    </xf>
    <xf numFmtId="0" fontId="0" fillId="4" borderId="4" xfId="0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0" fillId="0" borderId="7" xfId="0" applyBorder="1"/>
    <xf numFmtId="166" fontId="1" fillId="3" borderId="8" xfId="0" applyNumberFormat="1" applyFont="1" applyFill="1" applyBorder="1" applyAlignment="1">
      <alignment horizontal="right" vertical="top"/>
    </xf>
    <xf numFmtId="166" fontId="1" fillId="3" borderId="9" xfId="0" applyNumberFormat="1" applyFont="1" applyFill="1" applyBorder="1" applyAlignment="1">
      <alignment horizontal="right" vertical="top"/>
    </xf>
    <xf numFmtId="0" fontId="0" fillId="0" borderId="10" xfId="0" applyBorder="1"/>
    <xf numFmtId="166" fontId="1" fillId="3" borderId="11" xfId="0" applyNumberFormat="1" applyFont="1" applyFill="1" applyBorder="1" applyAlignment="1">
      <alignment horizontal="right" vertical="top"/>
    </xf>
    <xf numFmtId="166" fontId="1" fillId="3" borderId="12" xfId="0" applyNumberFormat="1" applyFont="1" applyFill="1" applyBorder="1" applyAlignment="1">
      <alignment horizontal="right" vertical="top"/>
    </xf>
    <xf numFmtId="1" fontId="1" fillId="3" borderId="0" xfId="0" applyNumberFormat="1" applyFont="1" applyFill="1" applyAlignment="1">
      <alignment horizontal="right" vertical="top"/>
    </xf>
    <xf numFmtId="1" fontId="5" fillId="4" borderId="5" xfId="0" applyNumberFormat="1" applyFont="1" applyFill="1" applyBorder="1" applyAlignment="1">
      <alignment horizontal="right" vertical="top"/>
    </xf>
    <xf numFmtId="1" fontId="5" fillId="4" borderId="6" xfId="0" applyNumberFormat="1" applyFont="1" applyFill="1" applyBorder="1" applyAlignment="1">
      <alignment horizontal="right" vertical="top"/>
    </xf>
    <xf numFmtId="4" fontId="1" fillId="3" borderId="8" xfId="0" applyNumberFormat="1" applyFont="1" applyFill="1" applyBorder="1" applyAlignment="1">
      <alignment horizontal="right" vertical="top"/>
    </xf>
    <xf numFmtId="4" fontId="1" fillId="3" borderId="9" xfId="0" applyNumberFormat="1" applyFont="1" applyFill="1" applyBorder="1" applyAlignment="1">
      <alignment horizontal="right" vertical="top"/>
    </xf>
    <xf numFmtId="4" fontId="1" fillId="3" borderId="11" xfId="0" applyNumberFormat="1" applyFont="1" applyFill="1" applyBorder="1" applyAlignment="1">
      <alignment horizontal="right" vertical="top"/>
    </xf>
    <xf numFmtId="4" fontId="1" fillId="3" borderId="12" xfId="0" applyNumberFormat="1" applyFont="1" applyFill="1" applyBorder="1" applyAlignment="1">
      <alignment horizontal="right" vertical="top"/>
    </xf>
    <xf numFmtId="4" fontId="0" fillId="0" borderId="0" xfId="0" applyNumberFormat="1"/>
    <xf numFmtId="4" fontId="6" fillId="0" borderId="0" xfId="0" applyNumberFormat="1" applyFont="1"/>
    <xf numFmtId="0" fontId="3" fillId="5" borderId="7" xfId="0" applyFont="1" applyFill="1" applyBorder="1" applyAlignment="1">
      <alignment horizontal="left" vertical="center" wrapText="1"/>
    </xf>
    <xf numFmtId="0" fontId="3" fillId="5" borderId="1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[1]Hoja1!$H$42</c:f>
              <c:strCache>
                <c:ptCount val="1"/>
                <c:pt idx="0">
                  <c:v> ∟ ROE using Net income (%)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[1]Hoja1!$I$41:$R$41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[1]Hoja1!$I$42:$R$42</c:f>
              <c:numCache>
                <c:formatCode>General</c:formatCode>
                <c:ptCount val="10"/>
                <c:pt idx="0">
                  <c:v>-5.15</c:v>
                </c:pt>
                <c:pt idx="1">
                  <c:v>12.071</c:v>
                </c:pt>
                <c:pt idx="2">
                  <c:v>16.257999999999999</c:v>
                </c:pt>
                <c:pt idx="3">
                  <c:v>11.166</c:v>
                </c:pt>
                <c:pt idx="4">
                  <c:v>-1.2090000000000001</c:v>
                </c:pt>
                <c:pt idx="5">
                  <c:v>-29.873000000000001</c:v>
                </c:pt>
                <c:pt idx="6">
                  <c:v>-35.889000000000003</c:v>
                </c:pt>
                <c:pt idx="7">
                  <c:v>28.094999999999999</c:v>
                </c:pt>
                <c:pt idx="8">
                  <c:v>11.831</c:v>
                </c:pt>
                <c:pt idx="9">
                  <c:v>-86.025000000000006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7A9-8E4E-B2B2-37FDBE35166E}"/>
            </c:ext>
          </c:extLst>
        </c:ser>
        <c:ser>
          <c:idx val="1"/>
          <c:order val="1"/>
          <c:tx>
            <c:strRef>
              <c:f>[1]Hoja1!$H$43</c:f>
              <c:strCache>
                <c:ptCount val="1"/>
                <c:pt idx="0">
                  <c:v> ∟ ROA using Net income (%)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[1]Hoja1!$I$41:$R$41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[1]Hoja1!$I$43:$R$43</c:f>
              <c:numCache>
                <c:formatCode>General</c:formatCode>
                <c:ptCount val="10"/>
                <c:pt idx="0">
                  <c:v>-2.87</c:v>
                </c:pt>
                <c:pt idx="1">
                  <c:v>5.6559999999999997</c:v>
                </c:pt>
                <c:pt idx="2">
                  <c:v>5.0960000000000001</c:v>
                </c:pt>
                <c:pt idx="3">
                  <c:v>2.198</c:v>
                </c:pt>
                <c:pt idx="4">
                  <c:v>-0.189</c:v>
                </c:pt>
                <c:pt idx="5">
                  <c:v>-3.8159999999999998</c:v>
                </c:pt>
                <c:pt idx="6">
                  <c:v>-3.2170000000000001</c:v>
                </c:pt>
                <c:pt idx="7">
                  <c:v>5.5220000000000002</c:v>
                </c:pt>
                <c:pt idx="8">
                  <c:v>1.9319999999999999</c:v>
                </c:pt>
                <c:pt idx="9">
                  <c:v>-3.4239999999999999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7A9-8E4E-B2B2-37FDBE35166E}"/>
            </c:ext>
          </c:extLst>
        </c:ser>
        <c:ser>
          <c:idx val="2"/>
          <c:order val="2"/>
          <c:tx>
            <c:strRef>
              <c:f>[1]Hoja1!$H$44</c:f>
              <c:strCache>
                <c:ptCount val="1"/>
                <c:pt idx="0">
                  <c:v> ∟ Profit margin (%)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[1]Hoja1!$I$41:$R$41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[1]Hoja1!$I$44:$R$44</c:f>
              <c:numCache>
                <c:formatCode>General</c:formatCode>
                <c:ptCount val="10"/>
                <c:pt idx="0">
                  <c:v>-2.6669999999999998</c:v>
                </c:pt>
                <c:pt idx="1">
                  <c:v>1.9870000000000001</c:v>
                </c:pt>
                <c:pt idx="2">
                  <c:v>4.55</c:v>
                </c:pt>
                <c:pt idx="3">
                  <c:v>1.1839999999999999</c:v>
                </c:pt>
                <c:pt idx="4">
                  <c:v>0.23899999999999999</c:v>
                </c:pt>
                <c:pt idx="5">
                  <c:v>-1.3169999999999999</c:v>
                </c:pt>
                <c:pt idx="6">
                  <c:v>-1.395</c:v>
                </c:pt>
                <c:pt idx="7">
                  <c:v>2.6549999999999998</c:v>
                </c:pt>
                <c:pt idx="8">
                  <c:v>0.89300000000000002</c:v>
                </c:pt>
                <c:pt idx="9">
                  <c:v>-3.1030000000000002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7A9-8E4E-B2B2-37FDBE35166E}"/>
            </c:ext>
          </c:extLst>
        </c:ser>
        <c:ser>
          <c:idx val="3"/>
          <c:order val="3"/>
          <c:tx>
            <c:strRef>
              <c:f>[1]Hoja1!$H$45</c:f>
              <c:strCache>
                <c:ptCount val="1"/>
                <c:pt idx="0">
                  <c:v> ∟ Gross margin (%)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[1]Hoja1!$I$41:$R$41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[1]Hoja1!$I$45:$R$45</c:f>
              <c:numCache>
                <c:formatCode>General</c:formatCode>
                <c:ptCount val="10"/>
                <c:pt idx="0">
                  <c:v>4.0620000000000003</c:v>
                </c:pt>
                <c:pt idx="1">
                  <c:v>9.9860000000000007</c:v>
                </c:pt>
                <c:pt idx="2">
                  <c:v>14.451000000000001</c:v>
                </c:pt>
                <c:pt idx="3">
                  <c:v>14.612</c:v>
                </c:pt>
                <c:pt idx="4">
                  <c:v>9.6880000000000006</c:v>
                </c:pt>
                <c:pt idx="5">
                  <c:v>7.1769999999999996</c:v>
                </c:pt>
                <c:pt idx="6">
                  <c:v>8.109</c:v>
                </c:pt>
                <c:pt idx="7">
                  <c:v>10.707000000000001</c:v>
                </c:pt>
                <c:pt idx="8">
                  <c:v>10.574</c:v>
                </c:pt>
                <c:pt idx="9">
                  <c:v>8.5609999999999999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7A9-8E4E-B2B2-37FDBE3516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6260512"/>
        <c:axId val="1184730272"/>
      </c:lineChart>
      <c:catAx>
        <c:axId val="1216260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184730272"/>
        <c:crosses val="autoZero"/>
        <c:auto val="1"/>
        <c:lblAlgn val="ctr"/>
        <c:lblOffset val="100"/>
        <c:noMultiLvlLbl val="0"/>
      </c:catAx>
      <c:valAx>
        <c:axId val="1184730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216260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Hoja1!$K$18</c:f>
              <c:strCache>
                <c:ptCount val="1"/>
                <c:pt idx="0">
                  <c:v>Revenues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Hoja1!$J$19:$J$28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Hoja1!$K$19:$K$28</c:f>
              <c:numCache>
                <c:formatCode>###,##0</c:formatCode>
                <c:ptCount val="10"/>
                <c:pt idx="0">
                  <c:v>79630.578830871804</c:v>
                </c:pt>
                <c:pt idx="1">
                  <c:v>77940.255575468604</c:v>
                </c:pt>
                <c:pt idx="2">
                  <c:v>107895.68954040601</c:v>
                </c:pt>
                <c:pt idx="3">
                  <c:v>112020.562174351</c:v>
                </c:pt>
                <c:pt idx="4">
                  <c:v>170890.130577545</c:v>
                </c:pt>
                <c:pt idx="5">
                  <c:v>198564.15683576799</c:v>
                </c:pt>
                <c:pt idx="6">
                  <c:v>208690.44720006699</c:v>
                </c:pt>
                <c:pt idx="7">
                  <c:v>232870.319241819</c:v>
                </c:pt>
                <c:pt idx="8">
                  <c:v>246316.93385889099</c:v>
                </c:pt>
                <c:pt idx="9">
                  <c:v>205996.121518648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50-C342-B92E-9DF41354712A}"/>
            </c:ext>
          </c:extLst>
        </c:ser>
        <c:ser>
          <c:idx val="1"/>
          <c:order val="1"/>
          <c:tx>
            <c:strRef>
              <c:f>Hoja1!$L$18</c:f>
              <c:strCache>
                <c:ptCount val="1"/>
                <c:pt idx="0">
                  <c:v>Gross profit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Hoja1!$J$19:$J$28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Hoja1!$L$19:$L$28</c:f>
              <c:numCache>
                <c:formatCode>###,##0</c:formatCode>
                <c:ptCount val="10"/>
                <c:pt idx="0">
                  <c:v>4753.10509408289</c:v>
                </c:pt>
                <c:pt idx="1">
                  <c:v>6088.7816553488401</c:v>
                </c:pt>
                <c:pt idx="2">
                  <c:v>8110.1772460438997</c:v>
                </c:pt>
                <c:pt idx="3">
                  <c:v>9197.3453869606601</c:v>
                </c:pt>
                <c:pt idx="4">
                  <c:v>11111.601429991</c:v>
                </c:pt>
                <c:pt idx="5">
                  <c:v>14257.5388510627</c:v>
                </c:pt>
                <c:pt idx="6">
                  <c:v>17868.7378880957</c:v>
                </c:pt>
                <c:pt idx="7">
                  <c:v>18824.9624637663</c:v>
                </c:pt>
                <c:pt idx="8">
                  <c:v>17219.535960304798</c:v>
                </c:pt>
                <c:pt idx="9">
                  <c:v>6131.6305039582903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350-C342-B92E-9DF41354712A}"/>
            </c:ext>
          </c:extLst>
        </c:ser>
        <c:ser>
          <c:idx val="2"/>
          <c:order val="2"/>
          <c:tx>
            <c:strRef>
              <c:f>Hoja1!$M$18</c:f>
              <c:strCache>
                <c:ptCount val="1"/>
                <c:pt idx="0">
                  <c:v>Net income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Hoja1!$J$19:$J$28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Hoja1!$M$19:$M$28</c:f>
              <c:numCache>
                <c:formatCode>###,##0</c:formatCode>
                <c:ptCount val="10"/>
                <c:pt idx="0">
                  <c:v>136.443994610338</c:v>
                </c:pt>
                <c:pt idx="1">
                  <c:v>-21.587362792459299</c:v>
                </c:pt>
                <c:pt idx="2">
                  <c:v>359.17506862385198</c:v>
                </c:pt>
                <c:pt idx="3">
                  <c:v>198.27895589296</c:v>
                </c:pt>
                <c:pt idx="4">
                  <c:v>451.07423936273</c:v>
                </c:pt>
                <c:pt idx="5">
                  <c:v>578.47378297883597</c:v>
                </c:pt>
                <c:pt idx="6">
                  <c:v>2030.58186605386</c:v>
                </c:pt>
                <c:pt idx="7">
                  <c:v>835.62938704984799</c:v>
                </c:pt>
                <c:pt idx="8">
                  <c:v>905.70323527420999</c:v>
                </c:pt>
                <c:pt idx="9">
                  <c:v>-6639.9370007643302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350-C342-B92E-9DF4135471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20521919"/>
        <c:axId val="920523567"/>
      </c:lineChart>
      <c:catAx>
        <c:axId val="9205219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920523567"/>
        <c:crosses val="autoZero"/>
        <c:auto val="1"/>
        <c:lblAlgn val="ctr"/>
        <c:lblOffset val="100"/>
        <c:noMultiLvlLbl val="0"/>
      </c:catAx>
      <c:valAx>
        <c:axId val="9205235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920521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Hoja1!$M$18</c:f>
              <c:strCache>
                <c:ptCount val="1"/>
                <c:pt idx="0">
                  <c:v>Net income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Hoja1!$M$19:$M$28</c:f>
              <c:numCache>
                <c:formatCode>###,##0</c:formatCode>
                <c:ptCount val="10"/>
                <c:pt idx="0">
                  <c:v>136.443994610338</c:v>
                </c:pt>
                <c:pt idx="1">
                  <c:v>-21.587362792459299</c:v>
                </c:pt>
                <c:pt idx="2">
                  <c:v>359.17506862385198</c:v>
                </c:pt>
                <c:pt idx="3">
                  <c:v>198.27895589296</c:v>
                </c:pt>
                <c:pt idx="4">
                  <c:v>451.07423936273</c:v>
                </c:pt>
                <c:pt idx="5">
                  <c:v>578.47378297883597</c:v>
                </c:pt>
                <c:pt idx="6">
                  <c:v>2030.58186605386</c:v>
                </c:pt>
                <c:pt idx="7">
                  <c:v>835.62938704984799</c:v>
                </c:pt>
                <c:pt idx="8">
                  <c:v>905.70323527420999</c:v>
                </c:pt>
                <c:pt idx="9">
                  <c:v>-6639.9370007643302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BB-644E-99C2-20411A4F72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4386943"/>
        <c:axId val="893925391"/>
      </c:lineChart>
      <c:catAx>
        <c:axId val="89438694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893925391"/>
        <c:crosses val="autoZero"/>
        <c:auto val="1"/>
        <c:lblAlgn val="ctr"/>
        <c:lblOffset val="100"/>
        <c:noMultiLvlLbl val="0"/>
      </c:catAx>
      <c:valAx>
        <c:axId val="893925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8943869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14</xdr:row>
      <xdr:rowOff>0</xdr:rowOff>
    </xdr:from>
    <xdr:ext cx="705873" cy="518160"/>
    <xdr:pic>
      <xdr:nvPicPr>
        <xdr:cNvPr id="2" name="Image 1" descr="46e59974-ebc7-485f-bd65-2575da344c66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05873" cy="51816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171450</xdr:colOff>
      <xdr:row>46</xdr:row>
      <xdr:rowOff>127000</xdr:rowOff>
    </xdr:from>
    <xdr:to>
      <xdr:col>15</xdr:col>
      <xdr:colOff>419100</xdr:colOff>
      <xdr:row>63</xdr:row>
      <xdr:rowOff>12700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5309617-2323-1040-AE5D-77A42494B3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196850</xdr:colOff>
      <xdr:row>9</xdr:row>
      <xdr:rowOff>76200</xdr:rowOff>
    </xdr:from>
    <xdr:to>
      <xdr:col>7</xdr:col>
      <xdr:colOff>203200</xdr:colOff>
      <xdr:row>26</xdr:row>
      <xdr:rowOff>114300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DB9320C9-4B27-2B58-13BA-319E8CBB8E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158750</xdr:colOff>
      <xdr:row>8</xdr:row>
      <xdr:rowOff>0</xdr:rowOff>
    </xdr:from>
    <xdr:to>
      <xdr:col>18</xdr:col>
      <xdr:colOff>736600</xdr:colOff>
      <xdr:row>22</xdr:row>
      <xdr:rowOff>139700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5B3CC0BB-AE8E-8FA8-AEE3-378564E37FE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NDOR%20Export%2001_02_2023%2011_5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egomaya/Desktop/4to%20semestre%20MSc%20Engineering%20and%20Management/Tesis%20Maestria/CHAPTER%204/Financial%20Data%20COMPANIES/STARBUCKS%20DATAExport%2024_01_2023%2019_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Balance sheet"/>
      <sheetName val="Profit &amp; loss account"/>
      <sheetName val="Global ratios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8">
          <cell r="K18" t="str">
            <v>Revenues</v>
          </cell>
          <cell r="L18" t="str">
            <v xml:space="preserve">Gross profit </v>
          </cell>
          <cell r="M18" t="str">
            <v>Net income</v>
          </cell>
        </row>
        <row r="19">
          <cell r="J19">
            <v>2012</v>
          </cell>
          <cell r="K19">
            <v>66369.708380602999</v>
          </cell>
          <cell r="L19">
            <v>2696.1123574008798</v>
          </cell>
          <cell r="M19">
            <v>-755.099499852338</v>
          </cell>
        </row>
        <row r="20">
          <cell r="J20">
            <v>2013</v>
          </cell>
          <cell r="K20">
            <v>100237.944707246</v>
          </cell>
          <cell r="L20">
            <v>10009.3953361643</v>
          </cell>
          <cell r="M20">
            <v>1852.1221798229999</v>
          </cell>
        </row>
        <row r="21">
          <cell r="J21">
            <v>2014</v>
          </cell>
          <cell r="K21">
            <v>148571.274195962</v>
          </cell>
          <cell r="L21">
            <v>21470.682930621198</v>
          </cell>
          <cell r="M21">
            <v>2309.1616585044198</v>
          </cell>
        </row>
        <row r="22">
          <cell r="J22">
            <v>2015</v>
          </cell>
          <cell r="K22">
            <v>140699.17669468501</v>
          </cell>
          <cell r="L22">
            <v>20559.476264688601</v>
          </cell>
          <cell r="M22">
            <v>938.72301905415998</v>
          </cell>
        </row>
        <row r="23">
          <cell r="J23">
            <v>2016</v>
          </cell>
          <cell r="K23">
            <v>150312.01302403101</v>
          </cell>
          <cell r="L23">
            <v>14561.9241379909</v>
          </cell>
          <cell r="M23">
            <v>-105.41238423995701</v>
          </cell>
        </row>
        <row r="24">
          <cell r="J24">
            <v>2017</v>
          </cell>
          <cell r="K24">
            <v>143137.89664468</v>
          </cell>
          <cell r="L24">
            <v>10272.3747058958</v>
          </cell>
          <cell r="M24">
            <v>-1653.90917995072</v>
          </cell>
        </row>
        <row r="25">
          <cell r="J25">
            <v>2018</v>
          </cell>
          <cell r="K25">
            <v>112080.337900258</v>
          </cell>
          <cell r="L25">
            <v>9088.4967157831998</v>
          </cell>
          <cell r="M25">
            <v>-1326.78616122162</v>
          </cell>
        </row>
        <row r="26">
          <cell r="J26">
            <v>2019</v>
          </cell>
          <cell r="K26">
            <v>158735.57009119799</v>
          </cell>
          <cell r="L26">
            <v>16995.110773146898</v>
          </cell>
          <cell r="M26">
            <v>2762.9686683094201</v>
          </cell>
        </row>
        <row r="27">
          <cell r="J27">
            <v>2020</v>
          </cell>
          <cell r="K27">
            <v>173652.08697421901</v>
          </cell>
          <cell r="L27">
            <v>18361.358972525799</v>
          </cell>
          <cell r="M27">
            <v>1261.7986312406699</v>
          </cell>
        </row>
        <row r="28">
          <cell r="J28">
            <v>2021</v>
          </cell>
          <cell r="K28">
            <v>195409.54613467501</v>
          </cell>
          <cell r="L28">
            <v>16729.751497596699</v>
          </cell>
          <cell r="M28">
            <v>-4250.15414080757</v>
          </cell>
        </row>
        <row r="41">
          <cell r="I41">
            <v>2012</v>
          </cell>
          <cell r="J41">
            <v>2013</v>
          </cell>
          <cell r="K41">
            <v>2014</v>
          </cell>
          <cell r="L41">
            <v>2015</v>
          </cell>
          <cell r="M41">
            <v>2016</v>
          </cell>
          <cell r="N41">
            <v>2017</v>
          </cell>
          <cell r="O41">
            <v>2018</v>
          </cell>
          <cell r="P41">
            <v>2019</v>
          </cell>
          <cell r="Q41">
            <v>2020</v>
          </cell>
          <cell r="R41">
            <v>2021</v>
          </cell>
        </row>
        <row r="42">
          <cell r="H42" t="str">
            <v xml:space="preserve"> ∟ ROE using Net income (%)</v>
          </cell>
          <cell r="I42">
            <v>-5.15</v>
          </cell>
          <cell r="J42">
            <v>12.071</v>
          </cell>
          <cell r="K42">
            <v>16.257999999999999</v>
          </cell>
          <cell r="L42">
            <v>11.166</v>
          </cell>
          <cell r="M42">
            <v>-1.2090000000000001</v>
          </cell>
          <cell r="N42">
            <v>-29.873000000000001</v>
          </cell>
          <cell r="O42">
            <v>-35.889000000000003</v>
          </cell>
          <cell r="P42">
            <v>28.094999999999999</v>
          </cell>
          <cell r="Q42">
            <v>11.831</v>
          </cell>
          <cell r="R42">
            <v>-86.025000000000006</v>
          </cell>
        </row>
        <row r="43">
          <cell r="H43" t="str">
            <v xml:space="preserve"> ∟ ROA using Net income (%)</v>
          </cell>
          <cell r="I43">
            <v>-2.87</v>
          </cell>
          <cell r="J43">
            <v>5.6559999999999997</v>
          </cell>
          <cell r="K43">
            <v>5.0960000000000001</v>
          </cell>
          <cell r="L43">
            <v>2.198</v>
          </cell>
          <cell r="M43">
            <v>-0.189</v>
          </cell>
          <cell r="N43">
            <v>-3.8159999999999998</v>
          </cell>
          <cell r="O43">
            <v>-3.2170000000000001</v>
          </cell>
          <cell r="P43">
            <v>5.5220000000000002</v>
          </cell>
          <cell r="Q43">
            <v>1.9319999999999999</v>
          </cell>
          <cell r="R43">
            <v>-3.4239999999999999</v>
          </cell>
        </row>
        <row r="44">
          <cell r="H44" t="str">
            <v xml:space="preserve"> ∟ Profit margin (%)</v>
          </cell>
          <cell r="I44">
            <v>-2.6669999999999998</v>
          </cell>
          <cell r="J44">
            <v>1.9870000000000001</v>
          </cell>
          <cell r="K44">
            <v>4.55</v>
          </cell>
          <cell r="L44">
            <v>1.1839999999999999</v>
          </cell>
          <cell r="M44">
            <v>0.23899999999999999</v>
          </cell>
          <cell r="N44">
            <v>-1.3169999999999999</v>
          </cell>
          <cell r="O44">
            <v>-1.395</v>
          </cell>
          <cell r="P44">
            <v>2.6549999999999998</v>
          </cell>
          <cell r="Q44">
            <v>0.89300000000000002</v>
          </cell>
          <cell r="R44">
            <v>-3.1030000000000002</v>
          </cell>
        </row>
        <row r="45">
          <cell r="H45" t="str">
            <v xml:space="preserve"> ∟ Gross margin (%)</v>
          </cell>
          <cell r="I45">
            <v>4.0620000000000003</v>
          </cell>
          <cell r="J45">
            <v>9.9860000000000007</v>
          </cell>
          <cell r="K45">
            <v>14.451000000000001</v>
          </cell>
          <cell r="L45">
            <v>14.612</v>
          </cell>
          <cell r="M45">
            <v>9.6880000000000006</v>
          </cell>
          <cell r="N45">
            <v>7.1769999999999996</v>
          </cell>
          <cell r="O45">
            <v>8.109</v>
          </cell>
          <cell r="P45">
            <v>10.707000000000001</v>
          </cell>
          <cell r="Q45">
            <v>10.574</v>
          </cell>
          <cell r="R45">
            <v>8.5609999999999999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Balance sheet"/>
      <sheetName val="Profit &amp; loss account"/>
      <sheetName val="Cash flow statement"/>
      <sheetName val="Global ratios"/>
      <sheetName val="Hoja1"/>
    </sheetNames>
    <sheetDataSet>
      <sheetData sheetId="0"/>
      <sheetData sheetId="1">
        <row r="24">
          <cell r="C24">
            <v>-5321200</v>
          </cell>
          <cell r="D24">
            <v>-7805100</v>
          </cell>
          <cell r="E24">
            <v>-6232200</v>
          </cell>
        </row>
      </sheetData>
      <sheetData sheetId="2">
        <row r="26">
          <cell r="C26">
            <v>4199300</v>
          </cell>
          <cell r="D26">
            <v>928300</v>
          </cell>
          <cell r="E26">
            <v>3599200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5"/>
  <sheetViews>
    <sheetView showGridLines="0" topLeftCell="A5" workbookViewId="0">
      <selection sqref="A1:B1"/>
    </sheetView>
  </sheetViews>
  <sheetFormatPr baseColWidth="10" defaultRowHeight="16" x14ac:dyDescent="0.2"/>
  <cols>
    <col min="1" max="1" width="45.83203125" style="1" customWidth="1"/>
    <col min="2" max="2" width="56" style="1" customWidth="1"/>
  </cols>
  <sheetData>
    <row r="1" spans="1:2" ht="18" customHeight="1" x14ac:dyDescent="0.2">
      <c r="A1" s="14" t="s">
        <v>0</v>
      </c>
      <c r="B1" s="15"/>
    </row>
    <row r="2" spans="1:2" ht="14.5" customHeight="1" x14ac:dyDescent="0.2">
      <c r="A2" s="14" t="s">
        <v>1</v>
      </c>
      <c r="B2" s="15"/>
    </row>
    <row r="3" spans="1:2" ht="14.5" customHeight="1" x14ac:dyDescent="0.2">
      <c r="A3" s="14" t="s">
        <v>2</v>
      </c>
      <c r="B3" s="15"/>
    </row>
    <row r="4" spans="1:2" ht="14.5" customHeight="1" x14ac:dyDescent="0.2">
      <c r="A4" s="14" t="s">
        <v>3</v>
      </c>
      <c r="B4" s="15"/>
    </row>
    <row r="5" spans="1:2" ht="14.5" customHeight="1" x14ac:dyDescent="0.2">
      <c r="A5" s="14" t="s">
        <v>4</v>
      </c>
      <c r="B5" s="15"/>
    </row>
    <row r="6" spans="1:2" ht="14.5" customHeight="1" x14ac:dyDescent="0.2">
      <c r="A6" s="14" t="s">
        <v>5</v>
      </c>
      <c r="B6" s="15"/>
    </row>
    <row r="7" spans="1:2" ht="14.5" customHeight="1" x14ac:dyDescent="0.2">
      <c r="A7" s="15"/>
      <c r="B7" s="15"/>
    </row>
    <row r="8" spans="1:2" ht="14.5" customHeight="1" x14ac:dyDescent="0.2">
      <c r="A8" s="15"/>
      <c r="B8" s="15"/>
    </row>
    <row r="9" spans="1:2" ht="14.5" customHeight="1" x14ac:dyDescent="0.2">
      <c r="A9" s="15"/>
      <c r="B9" s="15"/>
    </row>
    <row r="10" spans="1:2" ht="14.5" customHeight="1" x14ac:dyDescent="0.2">
      <c r="A10" s="15"/>
      <c r="B10" s="15"/>
    </row>
    <row r="11" spans="1:2" ht="14.5" customHeight="1" x14ac:dyDescent="0.2">
      <c r="A11" s="15"/>
      <c r="B11" s="15"/>
    </row>
    <row r="12" spans="1:2" ht="14.5" customHeight="1" x14ac:dyDescent="0.2">
      <c r="A12" s="16"/>
      <c r="B12" s="16"/>
    </row>
    <row r="13" spans="1:2" ht="14.5" customHeight="1" x14ac:dyDescent="0.2">
      <c r="A13" s="17" t="s">
        <v>6</v>
      </c>
    </row>
    <row r="14" spans="1:2" ht="14.5" customHeight="1" x14ac:dyDescent="0.2">
      <c r="A14" s="15"/>
    </row>
    <row r="15" spans="1:2" ht="40.75" customHeight="1" x14ac:dyDescent="0.2">
      <c r="A15" s="15"/>
    </row>
  </sheetData>
  <mergeCells count="13">
    <mergeCell ref="A11:B11"/>
    <mergeCell ref="A12:B12"/>
    <mergeCell ref="A13:A15"/>
    <mergeCell ref="A6:B6"/>
    <mergeCell ref="A7:B7"/>
    <mergeCell ref="A8:B8"/>
    <mergeCell ref="A9:B9"/>
    <mergeCell ref="A10:B10"/>
    <mergeCell ref="A1:B1"/>
    <mergeCell ref="A2:B2"/>
    <mergeCell ref="A3:B3"/>
    <mergeCell ref="A4:B4"/>
    <mergeCell ref="A5:B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40"/>
  <sheetViews>
    <sheetView showGridLines="0" tabSelected="1" topLeftCell="A6" workbookViewId="0">
      <selection activeCell="C20" sqref="C20"/>
    </sheetView>
  </sheetViews>
  <sheetFormatPr baseColWidth="10" defaultRowHeight="16" x14ac:dyDescent="0.2"/>
  <cols>
    <col min="1" max="1" width="27.5" style="1" customWidth="1"/>
    <col min="2" max="11" width="13.5" style="1" customWidth="1"/>
  </cols>
  <sheetData>
    <row r="1" spans="1:11" ht="25.25" customHeight="1" x14ac:dyDescent="0.2">
      <c r="A1" s="18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ht="14.5" customHeight="1" x14ac:dyDescent="0.2">
      <c r="A2" s="14" t="s">
        <v>7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ht="14.5" customHeight="1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1" ht="14.5" customHeight="1" x14ac:dyDescent="0.2"/>
    <row r="5" spans="1:11" ht="19.25" customHeight="1" x14ac:dyDescent="0.2">
      <c r="A5" s="2"/>
      <c r="B5" s="3">
        <v>41274</v>
      </c>
      <c r="C5" s="3">
        <v>41639</v>
      </c>
      <c r="D5" s="3">
        <v>42004</v>
      </c>
      <c r="E5" s="3">
        <v>42369</v>
      </c>
      <c r="F5" s="3">
        <v>42735</v>
      </c>
      <c r="G5" s="3">
        <v>43100</v>
      </c>
      <c r="H5" s="3">
        <v>43465</v>
      </c>
      <c r="I5" s="3">
        <v>43830</v>
      </c>
      <c r="J5" s="3">
        <v>44196</v>
      </c>
      <c r="K5" s="3">
        <v>44561</v>
      </c>
    </row>
    <row r="6" spans="1:11" ht="19.25" customHeight="1" x14ac:dyDescent="0.2">
      <c r="A6" s="2"/>
      <c r="B6" s="4" t="s">
        <v>8</v>
      </c>
      <c r="C6" s="4" t="s">
        <v>8</v>
      </c>
      <c r="D6" s="4" t="s">
        <v>8</v>
      </c>
      <c r="E6" s="4" t="s">
        <v>8</v>
      </c>
      <c r="F6" s="4" t="s">
        <v>8</v>
      </c>
      <c r="G6" s="4" t="s">
        <v>8</v>
      </c>
      <c r="H6" s="4" t="s">
        <v>8</v>
      </c>
      <c r="I6" s="4" t="s">
        <v>8</v>
      </c>
      <c r="J6" s="4" t="s">
        <v>8</v>
      </c>
      <c r="K6" s="4" t="s">
        <v>8</v>
      </c>
    </row>
    <row r="7" spans="1:11" ht="19.25" customHeight="1" x14ac:dyDescent="0.2">
      <c r="A7" s="2"/>
      <c r="B7" s="4" t="s">
        <v>9</v>
      </c>
      <c r="C7" s="4" t="s">
        <v>9</v>
      </c>
      <c r="D7" s="4" t="s">
        <v>9</v>
      </c>
      <c r="E7" s="4" t="s">
        <v>9</v>
      </c>
      <c r="F7" s="4" t="s">
        <v>9</v>
      </c>
      <c r="G7" s="4" t="s">
        <v>9</v>
      </c>
      <c r="H7" s="4" t="s">
        <v>9</v>
      </c>
      <c r="I7" s="4" t="s">
        <v>9</v>
      </c>
      <c r="J7" s="4" t="s">
        <v>9</v>
      </c>
      <c r="K7" s="4" t="s">
        <v>9</v>
      </c>
    </row>
    <row r="8" spans="1:11" ht="19.25" customHeight="1" x14ac:dyDescent="0.2">
      <c r="A8" s="2"/>
      <c r="B8" s="4" t="s">
        <v>10</v>
      </c>
      <c r="C8" s="4" t="s">
        <v>10</v>
      </c>
      <c r="D8" s="4" t="s">
        <v>10</v>
      </c>
      <c r="E8" s="4" t="s">
        <v>10</v>
      </c>
      <c r="F8" s="4" t="s">
        <v>11</v>
      </c>
      <c r="G8" s="4" t="s">
        <v>11</v>
      </c>
      <c r="H8" s="4" t="s">
        <v>11</v>
      </c>
      <c r="I8" s="4" t="s">
        <v>11</v>
      </c>
      <c r="J8" s="4" t="s">
        <v>11</v>
      </c>
      <c r="K8" s="4" t="s">
        <v>11</v>
      </c>
    </row>
    <row r="9" spans="1:11" ht="19.25" customHeight="1" x14ac:dyDescent="0.2">
      <c r="A9" s="5" t="s">
        <v>12</v>
      </c>
      <c r="B9" s="6">
        <v>5.5999999999999995E-4</v>
      </c>
      <c r="C9" s="6">
        <v>5.1999999999999995E-4</v>
      </c>
      <c r="D9" s="6">
        <v>4.2000000000000002E-4</v>
      </c>
      <c r="E9" s="6">
        <v>3.2000000000000003E-4</v>
      </c>
      <c r="F9" s="6">
        <v>3.3E-4</v>
      </c>
      <c r="G9" s="6">
        <v>3.4000000000000002E-4</v>
      </c>
      <c r="H9" s="6">
        <v>3.1E-4</v>
      </c>
      <c r="I9" s="6">
        <v>2.9999999999999997E-4</v>
      </c>
      <c r="J9" s="6">
        <v>2.9E-4</v>
      </c>
      <c r="K9" s="6">
        <v>2.5000000000000001E-4</v>
      </c>
    </row>
    <row r="10" spans="1:11" ht="25.25" customHeight="1" x14ac:dyDescent="0.2">
      <c r="A10" s="5" t="s">
        <v>13</v>
      </c>
    </row>
    <row r="11" spans="1:11" ht="25.25" customHeight="1" x14ac:dyDescent="0.2">
      <c r="A11" s="7" t="s">
        <v>14</v>
      </c>
      <c r="B11" s="8">
        <v>4057.8399741834701</v>
      </c>
      <c r="C11" s="8">
        <v>3722.1163637312102</v>
      </c>
      <c r="D11" s="8">
        <v>3351.87708761264</v>
      </c>
      <c r="E11" s="8">
        <v>5034.4122691493503</v>
      </c>
      <c r="F11" s="8">
        <v>8570.6681535881908</v>
      </c>
      <c r="G11" s="8">
        <v>15958.2792326983</v>
      </c>
      <c r="H11" s="8">
        <v>17843.8368957372</v>
      </c>
      <c r="I11" s="8">
        <v>18283.664369139198</v>
      </c>
      <c r="J11" s="8">
        <v>23605.110731753401</v>
      </c>
      <c r="K11" s="8">
        <v>26322.073688563101</v>
      </c>
    </row>
    <row r="12" spans="1:11" ht="25.25" customHeight="1" x14ac:dyDescent="0.2">
      <c r="A12" s="7" t="s">
        <v>15</v>
      </c>
      <c r="B12" s="8">
        <v>1172.1259188491399</v>
      </c>
      <c r="C12" s="8">
        <v>916.41925813828095</v>
      </c>
      <c r="D12" s="8">
        <v>788.56113220905502</v>
      </c>
      <c r="E12" s="8">
        <v>883.005688450045</v>
      </c>
      <c r="F12" s="8">
        <v>11.5156078094151</v>
      </c>
      <c r="G12" s="8">
        <v>22.755861892946999</v>
      </c>
      <c r="H12" s="8">
        <v>17.941013697039999</v>
      </c>
      <c r="I12" s="8">
        <v>20.381293414189699</v>
      </c>
      <c r="J12" s="8">
        <v>0</v>
      </c>
      <c r="K12" s="8">
        <v>0</v>
      </c>
    </row>
    <row r="13" spans="1:11" ht="25.25" customHeight="1" x14ac:dyDescent="0.2">
      <c r="A13" s="7" t="s">
        <v>16</v>
      </c>
      <c r="B13" s="8">
        <v>1110.2904551413401</v>
      </c>
      <c r="C13" s="8">
        <v>1169.7356708730799</v>
      </c>
      <c r="D13" s="8">
        <v>1248.6716378704</v>
      </c>
      <c r="E13" s="8">
        <v>3152.7515733555001</v>
      </c>
      <c r="F13" s="8">
        <v>5238.4378287151903</v>
      </c>
      <c r="G13" s="8">
        <v>8227.3576046159706</v>
      </c>
      <c r="H13" s="8">
        <v>10940.6827929018</v>
      </c>
      <c r="I13" s="8">
        <v>11180.0582154735</v>
      </c>
      <c r="J13" s="8">
        <v>15117.276627801601</v>
      </c>
      <c r="K13" s="8">
        <v>16143.735013147199</v>
      </c>
    </row>
    <row r="14" spans="1:11" ht="25.25" customHeight="1" x14ac:dyDescent="0.2">
      <c r="A14" s="7" t="s">
        <v>17</v>
      </c>
      <c r="B14" s="8">
        <v>1775.4236001930001</v>
      </c>
      <c r="C14" s="8">
        <v>1635.9614347198501</v>
      </c>
      <c r="D14" s="8">
        <v>1314.6443175331799</v>
      </c>
      <c r="E14" s="8">
        <v>998.65500734379702</v>
      </c>
      <c r="F14" s="8">
        <v>3320.7147170635899</v>
      </c>
      <c r="G14" s="8">
        <v>7708.1657661893396</v>
      </c>
      <c r="H14" s="8">
        <v>6885.2130891383304</v>
      </c>
      <c r="I14" s="8">
        <v>7083.2248602514401</v>
      </c>
      <c r="J14" s="8">
        <v>8487.83410395178</v>
      </c>
      <c r="K14" s="8">
        <v>10178.3386754159</v>
      </c>
    </row>
    <row r="15" spans="1:11" ht="25.25" customHeight="1" x14ac:dyDescent="0.2">
      <c r="A15" s="7" t="s">
        <v>18</v>
      </c>
      <c r="B15" s="8">
        <v>9505.4374142136094</v>
      </c>
      <c r="C15" s="8">
        <v>7389.2190995205901</v>
      </c>
      <c r="D15" s="8">
        <v>10008.2219026071</v>
      </c>
      <c r="E15" s="8">
        <v>11806.4262168682</v>
      </c>
      <c r="F15" s="8">
        <v>12247.683207849501</v>
      </c>
      <c r="G15" s="8">
        <v>16457.182878559401</v>
      </c>
      <c r="H15" s="8">
        <v>18290.030947600801</v>
      </c>
      <c r="I15" s="8">
        <v>26207.687936848801</v>
      </c>
      <c r="J15" s="8">
        <v>30841.903556170801</v>
      </c>
      <c r="K15" s="8">
        <v>24542.328564813099</v>
      </c>
    </row>
    <row r="16" spans="1:11" ht="25.25" customHeight="1" x14ac:dyDescent="0.2">
      <c r="A16" s="7" t="s">
        <v>19</v>
      </c>
      <c r="B16" s="8">
        <v>5584.18255479244</v>
      </c>
      <c r="C16" s="8">
        <v>3905.3200097992099</v>
      </c>
      <c r="D16" s="8">
        <v>5042.3287264679702</v>
      </c>
      <c r="E16" s="8">
        <v>7240.2281626268996</v>
      </c>
      <c r="F16" s="8">
        <v>2261.9089827782</v>
      </c>
      <c r="G16" s="8">
        <v>5225.9922773184398</v>
      </c>
      <c r="H16" s="8">
        <v>6755.8427987510504</v>
      </c>
      <c r="I16" s="8">
        <v>9878.2352399269894</v>
      </c>
      <c r="J16" s="8">
        <v>21258.926751146599</v>
      </c>
      <c r="K16" s="8">
        <v>7863.0459597971603</v>
      </c>
    </row>
    <row r="17" spans="1:21" ht="25.25" customHeight="1" x14ac:dyDescent="0.2">
      <c r="A17" s="7" t="s">
        <v>20</v>
      </c>
      <c r="B17" s="8">
        <v>3686.5218079278102</v>
      </c>
      <c r="C17" s="8">
        <v>3263.1683961929498</v>
      </c>
      <c r="D17" s="8">
        <v>3123.66010999726</v>
      </c>
      <c r="E17" s="8">
        <v>4327.6000280178296</v>
      </c>
      <c r="F17" s="8">
        <v>7259.2318787821596</v>
      </c>
      <c r="G17" s="8">
        <v>9730.8634663859302</v>
      </c>
      <c r="H17" s="8">
        <v>10064.286701213599</v>
      </c>
      <c r="I17" s="8">
        <v>14076.079811698301</v>
      </c>
      <c r="J17" s="8">
        <v>4823.3807659037402</v>
      </c>
      <c r="K17" s="8">
        <v>3714.6158042374</v>
      </c>
    </row>
    <row r="18" spans="1:21" ht="25.25" customHeight="1" x14ac:dyDescent="0.2">
      <c r="A18" s="7" t="s">
        <v>21</v>
      </c>
      <c r="B18" s="8">
        <v>234.73305149335599</v>
      </c>
      <c r="C18" s="8">
        <v>220.73069352842899</v>
      </c>
      <c r="D18" s="8">
        <v>1842.23306614187</v>
      </c>
      <c r="E18" s="8">
        <v>238.59802622350099</v>
      </c>
      <c r="F18" s="8">
        <v>2726.5423462891499</v>
      </c>
      <c r="G18" s="8">
        <v>1500.32713485503</v>
      </c>
      <c r="H18" s="8">
        <v>1469.9014476361299</v>
      </c>
      <c r="I18" s="8">
        <v>2253.3728852235699</v>
      </c>
      <c r="J18" s="8">
        <v>4759.5960391204599</v>
      </c>
      <c r="K18" s="8">
        <v>12964.666800778499</v>
      </c>
    </row>
    <row r="19" spans="1:21" ht="32.5" customHeight="1" x14ac:dyDescent="0.2">
      <c r="A19" s="7" t="s">
        <v>22</v>
      </c>
      <c r="B19" s="8">
        <v>144.56856399931701</v>
      </c>
      <c r="C19" s="8">
        <v>174.495465264888</v>
      </c>
      <c r="D19" s="8">
        <v>1816.8077721283801</v>
      </c>
      <c r="E19" s="8">
        <v>222.093943705399</v>
      </c>
      <c r="F19" s="9" t="s">
        <v>23</v>
      </c>
      <c r="G19" s="9" t="s">
        <v>23</v>
      </c>
      <c r="H19" s="9" t="s">
        <v>23</v>
      </c>
      <c r="I19" s="9" t="s">
        <v>23</v>
      </c>
      <c r="J19" s="9" t="s">
        <v>23</v>
      </c>
      <c r="K19" s="9" t="s">
        <v>23</v>
      </c>
    </row>
    <row r="20" spans="1:21" ht="25.25" customHeight="1" x14ac:dyDescent="0.2">
      <c r="A20" s="10" t="s">
        <v>24</v>
      </c>
      <c r="B20" s="11">
        <v>13563.2773883971</v>
      </c>
      <c r="C20" s="11">
        <v>11111.3354632518</v>
      </c>
      <c r="D20" s="11">
        <v>13360.0989902197</v>
      </c>
      <c r="E20" s="11">
        <v>16840.838486017601</v>
      </c>
      <c r="F20" s="11">
        <v>20818.351361437701</v>
      </c>
      <c r="G20" s="11">
        <v>32415.462111257701</v>
      </c>
      <c r="H20" s="11">
        <v>36133.867843337903</v>
      </c>
      <c r="I20" s="11">
        <v>44491.352305988003</v>
      </c>
      <c r="J20" s="11">
        <v>54447.014287924198</v>
      </c>
      <c r="K20" s="11">
        <v>50864.402253376204</v>
      </c>
    </row>
    <row r="21" spans="1:21" ht="25.25" customHeight="1" x14ac:dyDescent="0.2"/>
    <row r="22" spans="1:21" ht="25.25" customHeight="1" x14ac:dyDescent="0.2">
      <c r="A22" s="5" t="s">
        <v>25</v>
      </c>
      <c r="L22" s="3">
        <v>41274</v>
      </c>
      <c r="M22" s="3">
        <v>41639</v>
      </c>
      <c r="N22" s="3">
        <v>42004</v>
      </c>
      <c r="O22" s="3">
        <v>42369</v>
      </c>
      <c r="P22" s="3">
        <v>42735</v>
      </c>
      <c r="Q22" s="3">
        <v>43100</v>
      </c>
      <c r="R22" s="3">
        <v>43465</v>
      </c>
      <c r="S22" s="3">
        <v>43830</v>
      </c>
      <c r="T22" s="3">
        <v>44196</v>
      </c>
      <c r="U22" s="3">
        <v>44561</v>
      </c>
    </row>
    <row r="23" spans="1:21" ht="25.25" customHeight="1" x14ac:dyDescent="0.2">
      <c r="A23" s="7" t="s">
        <v>26</v>
      </c>
      <c r="B23" s="8">
        <v>3113.78680013551</v>
      </c>
      <c r="C23" s="8">
        <v>2847.6068511448102</v>
      </c>
      <c r="D23" s="8">
        <v>3065.4668706043999</v>
      </c>
      <c r="E23" s="8">
        <v>3012.5891587167998</v>
      </c>
      <c r="F23" s="8">
        <v>5429.7985372987996</v>
      </c>
      <c r="G23" s="8">
        <v>7931.91671043722</v>
      </c>
      <c r="H23" s="8">
        <v>9227.7265179269907</v>
      </c>
      <c r="I23" s="8">
        <v>10032.618141446599</v>
      </c>
      <c r="J23" s="8">
        <v>13033.104903502301</v>
      </c>
      <c r="K23" s="8">
        <v>5544.5666699190097</v>
      </c>
    </row>
    <row r="24" spans="1:21" ht="25.25" customHeight="1" x14ac:dyDescent="0.2">
      <c r="A24" s="7" t="s">
        <v>27</v>
      </c>
      <c r="B24" s="8">
        <v>1128.9612157270301</v>
      </c>
      <c r="C24" s="8">
        <v>1040.2796324342501</v>
      </c>
      <c r="D24" s="8">
        <v>1253.9394374471201</v>
      </c>
      <c r="E24" s="8">
        <v>1270.05495596677</v>
      </c>
      <c r="F24" s="8">
        <v>2332.78120867908</v>
      </c>
      <c r="G24" s="8">
        <v>2355.6096130050701</v>
      </c>
      <c r="H24" s="8">
        <v>2137.3980271164301</v>
      </c>
      <c r="I24" s="8">
        <v>2125.0436257105298</v>
      </c>
      <c r="J24" s="8">
        <v>2031.9893665146101</v>
      </c>
      <c r="K24" s="8">
        <v>1751.0024190414699</v>
      </c>
    </row>
    <row r="25" spans="1:21" ht="32.5" customHeight="1" x14ac:dyDescent="0.2">
      <c r="A25" s="7" t="s">
        <v>28</v>
      </c>
      <c r="B25" s="8">
        <v>1984.8255844084799</v>
      </c>
      <c r="C25" s="8">
        <v>1807.3272187105599</v>
      </c>
      <c r="D25" s="8">
        <v>1811.52743315729</v>
      </c>
      <c r="E25" s="8">
        <v>1742.5342027500301</v>
      </c>
      <c r="F25" s="8">
        <v>3097.01732861972</v>
      </c>
      <c r="G25" s="8">
        <v>5576.3070974321499</v>
      </c>
      <c r="H25" s="8">
        <v>7090.3284908105597</v>
      </c>
      <c r="I25" s="8">
        <v>7907.5745157360197</v>
      </c>
      <c r="J25" s="8">
        <v>11001.1155369877</v>
      </c>
      <c r="K25" s="8">
        <v>3793.56425087753</v>
      </c>
    </row>
    <row r="26" spans="1:21" ht="25.25" customHeight="1" x14ac:dyDescent="0.2">
      <c r="A26" s="7" t="s">
        <v>29</v>
      </c>
      <c r="B26" s="8">
        <v>6995.37109139725</v>
      </c>
      <c r="C26" s="8">
        <v>4622.3670756823803</v>
      </c>
      <c r="D26" s="8">
        <v>6595.6645957173296</v>
      </c>
      <c r="E26" s="8">
        <v>4814.9146394153604</v>
      </c>
      <c r="F26" s="8">
        <v>4198.1980335607705</v>
      </c>
      <c r="G26" s="8">
        <v>8824.9414388381392</v>
      </c>
      <c r="H26" s="8">
        <v>9828.2587225603093</v>
      </c>
      <c r="I26" s="8">
        <v>9014.5734916774109</v>
      </c>
      <c r="J26" s="8">
        <v>12166.722113891199</v>
      </c>
      <c r="K26" s="8">
        <v>13159.362010467699</v>
      </c>
      <c r="L26">
        <f>(B26+B30)/B23</f>
        <v>3.3558786323478582</v>
      </c>
      <c r="M26">
        <f t="shared" ref="M26:N26" si="0">(C26+C30)/C23</f>
        <v>2.9019907045049993</v>
      </c>
      <c r="N26">
        <f t="shared" si="0"/>
        <v>3.3582591344676964</v>
      </c>
      <c r="O26">
        <f>(E26+E30)/E23</f>
        <v>4.5901543817514296</v>
      </c>
      <c r="P26">
        <f t="shared" ref="P26:Q26" si="1">(F26+F30)/F23</f>
        <v>2.8340927786603154</v>
      </c>
      <c r="Q26">
        <f t="shared" si="1"/>
        <v>3.0867123665839484</v>
      </c>
      <c r="R26">
        <f t="shared" ref="R26" si="2">(H26+H30)/H23</f>
        <v>2.9157931017070688</v>
      </c>
      <c r="S26">
        <f t="shared" ref="S26:T26" si="3">(I26+I30)/I23</f>
        <v>3.434670160741593</v>
      </c>
      <c r="T26">
        <f t="shared" si="3"/>
        <v>3.1775934967954655</v>
      </c>
      <c r="U26">
        <f t="shared" ref="U26:V26" si="4">(K26+K30)/K23</f>
        <v>8.1737380541082203</v>
      </c>
    </row>
    <row r="27" spans="1:21" ht="25.25" customHeight="1" x14ac:dyDescent="0.2">
      <c r="A27" s="7" t="s">
        <v>30</v>
      </c>
      <c r="B27" s="8">
        <v>0</v>
      </c>
      <c r="C27" s="8">
        <v>0</v>
      </c>
      <c r="D27" s="8">
        <v>0</v>
      </c>
      <c r="E27" s="8">
        <v>0</v>
      </c>
      <c r="F27" s="9" t="s">
        <v>23</v>
      </c>
      <c r="G27" s="9" t="s">
        <v>23</v>
      </c>
      <c r="H27" s="9" t="s">
        <v>23</v>
      </c>
      <c r="I27" s="9" t="s">
        <v>23</v>
      </c>
      <c r="J27" s="9" t="s">
        <v>23</v>
      </c>
      <c r="K27" s="9" t="s">
        <v>23</v>
      </c>
    </row>
    <row r="28" spans="1:21" ht="32.5" customHeight="1" x14ac:dyDescent="0.2">
      <c r="A28" s="7" t="s">
        <v>31</v>
      </c>
      <c r="B28" s="8">
        <v>6995.37109139725</v>
      </c>
      <c r="C28" s="8">
        <v>4622.3670756823803</v>
      </c>
      <c r="D28" s="8">
        <v>6595.6645957173296</v>
      </c>
      <c r="E28" s="8">
        <v>4814.9146394153604</v>
      </c>
      <c r="F28" s="9" t="s">
        <v>23</v>
      </c>
      <c r="G28" s="9" t="s">
        <v>23</v>
      </c>
      <c r="H28" s="9" t="s">
        <v>23</v>
      </c>
      <c r="I28" s="9" t="s">
        <v>23</v>
      </c>
      <c r="J28" s="9" t="s">
        <v>23</v>
      </c>
      <c r="K28" s="9" t="s">
        <v>23</v>
      </c>
    </row>
    <row r="29" spans="1:21" ht="25.25" customHeight="1" x14ac:dyDescent="0.2">
      <c r="A29" s="7" t="s">
        <v>32</v>
      </c>
      <c r="B29" s="9" t="s">
        <v>23</v>
      </c>
      <c r="C29" s="9" t="s">
        <v>23</v>
      </c>
      <c r="D29" s="9" t="s">
        <v>23</v>
      </c>
      <c r="E29" s="9" t="s">
        <v>23</v>
      </c>
      <c r="F29" s="9" t="s">
        <v>23</v>
      </c>
      <c r="G29" s="9" t="s">
        <v>23</v>
      </c>
      <c r="H29" s="9" t="s">
        <v>23</v>
      </c>
      <c r="I29" s="9" t="s">
        <v>23</v>
      </c>
      <c r="J29" s="9" t="s">
        <v>23</v>
      </c>
      <c r="K29" s="9" t="s">
        <v>23</v>
      </c>
    </row>
    <row r="30" spans="1:21" ht="25.25" customHeight="1" x14ac:dyDescent="0.2">
      <c r="A30" s="7" t="s">
        <v>33</v>
      </c>
      <c r="B30" s="8">
        <v>3454.1194968643199</v>
      </c>
      <c r="C30" s="8">
        <v>3641.3615364246102</v>
      </c>
      <c r="D30" s="8">
        <v>3698.9675238979999</v>
      </c>
      <c r="E30" s="8">
        <v>9013.3346878854099</v>
      </c>
      <c r="F30" s="8">
        <v>11190.3547905781</v>
      </c>
      <c r="G30" s="8">
        <v>15658.6039619823</v>
      </c>
      <c r="H30" s="8">
        <v>17077.882602850601</v>
      </c>
      <c r="I30" s="8">
        <v>25444.160672864</v>
      </c>
      <c r="J30" s="8">
        <v>29247.187270530801</v>
      </c>
      <c r="K30" s="8">
        <v>32160.473572989398</v>
      </c>
    </row>
    <row r="31" spans="1:21" ht="25.25" customHeight="1" x14ac:dyDescent="0.2">
      <c r="A31" s="7" t="s">
        <v>34</v>
      </c>
      <c r="B31" s="8">
        <v>2933.6525709571401</v>
      </c>
      <c r="C31" s="8">
        <v>2464.3111393160698</v>
      </c>
      <c r="D31" s="8">
        <v>2354.51079623951</v>
      </c>
      <c r="E31" s="8">
        <v>6891.3061026926298</v>
      </c>
      <c r="F31" s="8">
        <v>0</v>
      </c>
      <c r="G31" s="8">
        <v>0</v>
      </c>
      <c r="H31" s="8">
        <v>0</v>
      </c>
      <c r="I31" s="8">
        <v>0</v>
      </c>
      <c r="J31" s="8">
        <v>23887.305287017502</v>
      </c>
      <c r="K31" s="8">
        <v>16017.563031838399</v>
      </c>
    </row>
    <row r="32" spans="1:21" ht="25.25" customHeight="1" x14ac:dyDescent="0.2">
      <c r="A32" s="7" t="s">
        <v>35</v>
      </c>
      <c r="B32" s="8">
        <v>259.710753910709</v>
      </c>
      <c r="C32" s="8">
        <v>377.454541692627</v>
      </c>
      <c r="D32" s="8">
        <v>576.83596607498498</v>
      </c>
      <c r="E32" s="8">
        <v>865.46878581125702</v>
      </c>
      <c r="F32" s="8">
        <v>2275.11419069162</v>
      </c>
      <c r="G32" s="8">
        <v>4568.5884100053199</v>
      </c>
      <c r="H32" s="8">
        <v>6640.5558239644497</v>
      </c>
      <c r="I32" s="8">
        <v>7255.05892360301</v>
      </c>
      <c r="J32" s="8">
        <v>2021.76294460133</v>
      </c>
      <c r="K32" s="8">
        <v>5666.4244314105599</v>
      </c>
    </row>
    <row r="33" spans="1:11" ht="25.25" customHeight="1" x14ac:dyDescent="0.2">
      <c r="A33" s="7" t="s">
        <v>36</v>
      </c>
      <c r="B33" s="8">
        <v>260.75617199647201</v>
      </c>
      <c r="C33" s="8">
        <v>799.59585541591503</v>
      </c>
      <c r="D33" s="8">
        <v>767.62076158350101</v>
      </c>
      <c r="E33" s="8">
        <v>1256.55979938153</v>
      </c>
      <c r="F33" s="8">
        <v>8915.2405998865106</v>
      </c>
      <c r="G33" s="8">
        <v>11090.015551977</v>
      </c>
      <c r="H33" s="8">
        <v>10437.326778886199</v>
      </c>
      <c r="I33" s="8">
        <v>18189.101749261001</v>
      </c>
      <c r="J33" s="8">
        <v>3338.1190389119402</v>
      </c>
      <c r="K33" s="8">
        <v>10476.486109740499</v>
      </c>
    </row>
    <row r="34" spans="1:11" ht="32.5" customHeight="1" x14ac:dyDescent="0.2">
      <c r="A34" s="10" t="s">
        <v>37</v>
      </c>
      <c r="B34" s="11">
        <v>13563.2773883971</v>
      </c>
      <c r="C34" s="11">
        <v>11111.3354632518</v>
      </c>
      <c r="D34" s="11">
        <v>13360.0989902197</v>
      </c>
      <c r="E34" s="11">
        <v>16840.838486017601</v>
      </c>
      <c r="F34" s="11">
        <v>20818.351361437701</v>
      </c>
      <c r="G34" s="11">
        <v>32415.462111257701</v>
      </c>
      <c r="H34" s="11">
        <v>36133.867843337903</v>
      </c>
      <c r="I34" s="11">
        <v>44491.352305988003</v>
      </c>
      <c r="J34" s="11">
        <v>54447.014287924198</v>
      </c>
      <c r="K34" s="11">
        <v>50864.402253376204</v>
      </c>
    </row>
    <row r="35" spans="1:11" ht="25.25" customHeight="1" x14ac:dyDescent="0.2"/>
    <row r="36" spans="1:11" ht="25.25" customHeight="1" x14ac:dyDescent="0.2">
      <c r="A36" s="5" t="s">
        <v>38</v>
      </c>
    </row>
    <row r="37" spans="1:11" ht="25.25" customHeight="1" x14ac:dyDescent="0.2">
      <c r="A37" s="7" t="s">
        <v>39</v>
      </c>
      <c r="B37" s="8">
        <v>9010.9936088095401</v>
      </c>
      <c r="C37" s="8">
        <v>6791.0338642995303</v>
      </c>
      <c r="D37" s="8">
        <v>7589.1528703902404</v>
      </c>
      <c r="E37" s="8">
        <v>10702.3594048335</v>
      </c>
      <c r="F37" s="8">
        <v>7246.0266708687404</v>
      </c>
      <c r="G37" s="8">
        <v>10388.267333698999</v>
      </c>
      <c r="H37" s="8">
        <v>10179.5736760002</v>
      </c>
      <c r="I37" s="8">
        <v>16699.2561280222</v>
      </c>
      <c r="J37" s="8">
        <v>24060.5445724491</v>
      </c>
      <c r="K37" s="8">
        <v>5911.2373326240004</v>
      </c>
    </row>
    <row r="38" spans="1:11" ht="25.25" customHeight="1" x14ac:dyDescent="0.2">
      <c r="A38" s="7" t="s">
        <v>40</v>
      </c>
      <c r="B38" s="9" t="s">
        <v>23</v>
      </c>
      <c r="C38" s="9" t="s">
        <v>23</v>
      </c>
      <c r="D38" s="9" t="s">
        <v>23</v>
      </c>
      <c r="E38" s="9" t="s">
        <v>23</v>
      </c>
      <c r="F38" s="9" t="s">
        <v>23</v>
      </c>
      <c r="G38" s="9" t="s">
        <v>23</v>
      </c>
      <c r="H38" s="9" t="s">
        <v>23</v>
      </c>
      <c r="I38" s="9" t="s">
        <v>23</v>
      </c>
      <c r="J38" s="9" t="s">
        <v>23</v>
      </c>
      <c r="K38" s="9" t="s">
        <v>23</v>
      </c>
    </row>
    <row r="39" spans="1:11" ht="25.25" customHeight="1" x14ac:dyDescent="0.2">
      <c r="A39" s="7" t="s">
        <v>41</v>
      </c>
      <c r="B39" s="9" t="s">
        <v>23</v>
      </c>
      <c r="C39" s="9" t="s">
        <v>23</v>
      </c>
      <c r="D39" s="9" t="s">
        <v>23</v>
      </c>
      <c r="E39" s="9" t="s">
        <v>23</v>
      </c>
      <c r="F39" s="9" t="s">
        <v>23</v>
      </c>
      <c r="G39" s="9" t="s">
        <v>23</v>
      </c>
      <c r="H39" s="9" t="s">
        <v>23</v>
      </c>
      <c r="I39" s="9" t="s">
        <v>23</v>
      </c>
      <c r="J39" s="9" t="s">
        <v>23</v>
      </c>
      <c r="K39" s="9" t="s">
        <v>23</v>
      </c>
    </row>
    <row r="40" spans="1:11" ht="25.25" customHeight="1" x14ac:dyDescent="0.2">
      <c r="A40" s="7" t="s">
        <v>42</v>
      </c>
      <c r="B40" s="9" t="s">
        <v>23</v>
      </c>
      <c r="C40" s="9" t="s">
        <v>23</v>
      </c>
      <c r="D40" s="9" t="s">
        <v>23</v>
      </c>
      <c r="E40" s="9" t="s">
        <v>23</v>
      </c>
      <c r="F40" s="9" t="s">
        <v>23</v>
      </c>
      <c r="G40" s="9" t="s">
        <v>23</v>
      </c>
      <c r="H40" s="9" t="s">
        <v>23</v>
      </c>
      <c r="I40" s="9" t="s">
        <v>23</v>
      </c>
      <c r="J40" s="9" t="s">
        <v>23</v>
      </c>
      <c r="K40" s="12">
        <v>287</v>
      </c>
    </row>
  </sheetData>
  <mergeCells count="3">
    <mergeCell ref="A1:K1"/>
    <mergeCell ref="A2:K2"/>
    <mergeCell ref="A3:K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7"/>
  <sheetViews>
    <sheetView showGridLines="0" topLeftCell="A10" workbookViewId="0">
      <selection activeCell="I25" sqref="I25:J25"/>
    </sheetView>
  </sheetViews>
  <sheetFormatPr baseColWidth="10" defaultRowHeight="16" x14ac:dyDescent="0.2"/>
  <cols>
    <col min="1" max="1" width="27.5" style="1" customWidth="1"/>
    <col min="2" max="11" width="13.5" style="1" customWidth="1"/>
  </cols>
  <sheetData>
    <row r="1" spans="1:11" ht="25.25" customHeight="1" x14ac:dyDescent="0.2">
      <c r="A1" s="18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ht="14.5" customHeight="1" x14ac:dyDescent="0.2">
      <c r="A2" s="14" t="s">
        <v>43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ht="14.5" customHeight="1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1" ht="14.5" customHeight="1" x14ac:dyDescent="0.2"/>
    <row r="5" spans="1:11" ht="19.25" customHeight="1" x14ac:dyDescent="0.2">
      <c r="A5" s="2"/>
      <c r="B5" s="3">
        <v>41274</v>
      </c>
      <c r="C5" s="3">
        <v>41639</v>
      </c>
      <c r="D5" s="3">
        <v>42004</v>
      </c>
      <c r="E5" s="3">
        <v>42369</v>
      </c>
      <c r="F5" s="3">
        <v>42735</v>
      </c>
      <c r="G5" s="3">
        <v>43100</v>
      </c>
      <c r="H5" s="3">
        <v>43465</v>
      </c>
      <c r="I5" s="3">
        <v>43830</v>
      </c>
      <c r="J5" s="3">
        <v>44196</v>
      </c>
      <c r="K5" s="3">
        <v>44561</v>
      </c>
    </row>
    <row r="6" spans="1:11" ht="19.25" customHeight="1" x14ac:dyDescent="0.2">
      <c r="A6" s="2"/>
      <c r="B6" s="4" t="s">
        <v>8</v>
      </c>
      <c r="C6" s="4" t="s">
        <v>8</v>
      </c>
      <c r="D6" s="4" t="s">
        <v>8</v>
      </c>
      <c r="E6" s="4" t="s">
        <v>8</v>
      </c>
      <c r="F6" s="4" t="s">
        <v>8</v>
      </c>
      <c r="G6" s="4" t="s">
        <v>8</v>
      </c>
      <c r="H6" s="4" t="s">
        <v>8</v>
      </c>
      <c r="I6" s="4" t="s">
        <v>8</v>
      </c>
      <c r="J6" s="4" t="s">
        <v>8</v>
      </c>
      <c r="K6" s="4" t="s">
        <v>8</v>
      </c>
    </row>
    <row r="7" spans="1:11" ht="19.25" customHeight="1" x14ac:dyDescent="0.2">
      <c r="A7" s="2"/>
      <c r="B7" s="4" t="s">
        <v>9</v>
      </c>
      <c r="C7" s="4" t="s">
        <v>9</v>
      </c>
      <c r="D7" s="4" t="s">
        <v>9</v>
      </c>
      <c r="E7" s="4" t="s">
        <v>9</v>
      </c>
      <c r="F7" s="4" t="s">
        <v>9</v>
      </c>
      <c r="G7" s="4" t="s">
        <v>9</v>
      </c>
      <c r="H7" s="4" t="s">
        <v>9</v>
      </c>
      <c r="I7" s="4" t="s">
        <v>9</v>
      </c>
      <c r="J7" s="4" t="s">
        <v>9</v>
      </c>
      <c r="K7" s="4" t="s">
        <v>9</v>
      </c>
    </row>
    <row r="8" spans="1:11" ht="19.25" customHeight="1" x14ac:dyDescent="0.2">
      <c r="A8" s="2"/>
      <c r="B8" s="4" t="s">
        <v>10</v>
      </c>
      <c r="C8" s="4" t="s">
        <v>10</v>
      </c>
      <c r="D8" s="4" t="s">
        <v>10</v>
      </c>
      <c r="E8" s="4" t="s">
        <v>10</v>
      </c>
      <c r="F8" s="4" t="s">
        <v>11</v>
      </c>
      <c r="G8" s="4" t="s">
        <v>11</v>
      </c>
      <c r="H8" s="4" t="s">
        <v>11</v>
      </c>
      <c r="I8" s="4" t="s">
        <v>11</v>
      </c>
      <c r="J8" s="4" t="s">
        <v>11</v>
      </c>
      <c r="K8" s="4" t="s">
        <v>11</v>
      </c>
    </row>
    <row r="9" spans="1:11" ht="19.25" customHeight="1" x14ac:dyDescent="0.2">
      <c r="A9" s="5" t="s">
        <v>12</v>
      </c>
      <c r="B9" s="6">
        <v>5.5999999999999995E-4</v>
      </c>
      <c r="C9" s="6">
        <v>5.1999999999999995E-4</v>
      </c>
      <c r="D9" s="6">
        <v>4.2000000000000002E-4</v>
      </c>
      <c r="E9" s="6">
        <v>3.2000000000000003E-4</v>
      </c>
      <c r="F9" s="6">
        <v>3.3E-4</v>
      </c>
      <c r="G9" s="6">
        <v>3.4000000000000002E-4</v>
      </c>
      <c r="H9" s="6">
        <v>3.1E-4</v>
      </c>
      <c r="I9" s="6">
        <v>2.9999999999999997E-4</v>
      </c>
      <c r="J9" s="6">
        <v>2.9E-4</v>
      </c>
      <c r="K9" s="6">
        <v>2.5000000000000001E-4</v>
      </c>
    </row>
    <row r="10" spans="1:11" ht="32.5" customHeight="1" x14ac:dyDescent="0.2">
      <c r="A10" s="7" t="s">
        <v>44</v>
      </c>
      <c r="B10" s="8">
        <v>79630.578830871804</v>
      </c>
      <c r="C10" s="8">
        <v>77940.255575468604</v>
      </c>
      <c r="D10" s="8">
        <v>107895.68954040601</v>
      </c>
      <c r="E10" s="8">
        <v>112020.562174351</v>
      </c>
      <c r="F10" s="8">
        <v>170890.130577545</v>
      </c>
      <c r="G10" s="8">
        <v>198564.15683576799</v>
      </c>
      <c r="H10" s="8">
        <v>208690.44720006699</v>
      </c>
      <c r="I10" s="8">
        <v>232870.319241819</v>
      </c>
      <c r="J10" s="8">
        <v>246316.93385889099</v>
      </c>
      <c r="K10" s="8">
        <v>205996.121518648</v>
      </c>
    </row>
    <row r="11" spans="1:11" ht="25.25" customHeight="1" x14ac:dyDescent="0.2">
      <c r="A11" s="7" t="s">
        <v>45</v>
      </c>
      <c r="B11" s="8">
        <v>79630.578830871804</v>
      </c>
      <c r="C11" s="8">
        <v>77940.255575468604</v>
      </c>
      <c r="D11" s="8">
        <v>107895.68954040601</v>
      </c>
      <c r="E11" s="8">
        <v>112020.562174351</v>
      </c>
      <c r="F11" s="8">
        <v>170322.43294070801</v>
      </c>
      <c r="G11" s="8">
        <v>197079.661080091</v>
      </c>
      <c r="H11" s="8">
        <v>206138.25746755899</v>
      </c>
      <c r="I11" s="8">
        <v>231275.528037546</v>
      </c>
      <c r="J11" s="8">
        <v>244969.139115386</v>
      </c>
      <c r="K11" s="8">
        <v>201512.25683253701</v>
      </c>
    </row>
    <row r="12" spans="1:11" ht="25.25" customHeight="1" x14ac:dyDescent="0.2">
      <c r="A12" s="7" t="s">
        <v>46</v>
      </c>
      <c r="B12" s="8">
        <v>74877.473736788903</v>
      </c>
      <c r="C12" s="8">
        <v>71851.473920119795</v>
      </c>
      <c r="D12" s="8">
        <v>99785.512294361994</v>
      </c>
      <c r="E12" s="8">
        <v>102823.21678739</v>
      </c>
      <c r="F12" s="8">
        <v>159778.52914755401</v>
      </c>
      <c r="G12" s="8">
        <v>184306.61798470499</v>
      </c>
      <c r="H12" s="8">
        <v>190821.709311971</v>
      </c>
      <c r="I12" s="8">
        <v>214045.356778052</v>
      </c>
      <c r="J12" s="8">
        <v>229097.397898586</v>
      </c>
      <c r="K12" s="8">
        <v>199864.49101468999</v>
      </c>
    </row>
    <row r="13" spans="1:11" ht="25.25" customHeight="1" x14ac:dyDescent="0.2">
      <c r="A13" s="7" t="s">
        <v>47</v>
      </c>
      <c r="B13" s="8">
        <v>4753.10509408289</v>
      </c>
      <c r="C13" s="8">
        <v>6088.7816553488401</v>
      </c>
      <c r="D13" s="8">
        <v>8110.1772460438997</v>
      </c>
      <c r="E13" s="8">
        <v>9197.3453869606601</v>
      </c>
      <c r="F13" s="8">
        <v>11111.601429991</v>
      </c>
      <c r="G13" s="8">
        <v>14257.5388510627</v>
      </c>
      <c r="H13" s="8">
        <v>17868.7378880957</v>
      </c>
      <c r="I13" s="8">
        <v>18824.9624637663</v>
      </c>
      <c r="J13" s="8">
        <v>17219.535960304798</v>
      </c>
      <c r="K13" s="8">
        <v>6131.6305039582903</v>
      </c>
    </row>
    <row r="14" spans="1:11" ht="32.5" customHeight="1" x14ac:dyDescent="0.2">
      <c r="A14" s="7" t="s">
        <v>48</v>
      </c>
      <c r="B14" s="8">
        <v>3576.2324578022199</v>
      </c>
      <c r="C14" s="8">
        <v>4834.4129946994399</v>
      </c>
      <c r="D14" s="8">
        <v>5158.9601414238005</v>
      </c>
      <c r="E14" s="8">
        <v>6240.3367986952799</v>
      </c>
      <c r="F14" s="8">
        <v>8337.1537553092894</v>
      </c>
      <c r="G14" s="8">
        <v>10950.230985415999</v>
      </c>
      <c r="H14" s="8">
        <v>12058.2253208331</v>
      </c>
      <c r="I14" s="8">
        <v>13628.0222562364</v>
      </c>
      <c r="J14" s="8">
        <v>12710.0328181521</v>
      </c>
      <c r="K14" s="8">
        <v>9517.7600053859405</v>
      </c>
    </row>
    <row r="15" spans="1:11" ht="25.25" customHeight="1" x14ac:dyDescent="0.2">
      <c r="A15" s="7" t="s">
        <v>49</v>
      </c>
      <c r="B15" s="8">
        <v>1176.8726362806599</v>
      </c>
      <c r="C15" s="8">
        <v>1254.3686606494</v>
      </c>
      <c r="D15" s="8">
        <v>2951.2171046201001</v>
      </c>
      <c r="E15" s="8">
        <v>2957.0085882653798</v>
      </c>
      <c r="F15" s="8">
        <v>2774.4476746816699</v>
      </c>
      <c r="G15" s="8">
        <v>3307.3078656467301</v>
      </c>
      <c r="H15" s="8">
        <v>5810.51256726254</v>
      </c>
      <c r="I15" s="8">
        <v>5196.9402075299604</v>
      </c>
      <c r="J15" s="8">
        <v>4509.5031421527701</v>
      </c>
      <c r="K15" s="8">
        <v>-3386.1295014276402</v>
      </c>
    </row>
    <row r="16" spans="1:11" ht="25.25" customHeight="1" x14ac:dyDescent="0.2">
      <c r="A16" s="7" t="s">
        <v>50</v>
      </c>
      <c r="B16" s="8">
        <v>0</v>
      </c>
      <c r="C16" s="8">
        <v>0</v>
      </c>
      <c r="D16" s="8">
        <v>0</v>
      </c>
      <c r="E16" s="8">
        <v>-2347.00912313768</v>
      </c>
      <c r="F16" s="8">
        <v>-1812.0887799423699</v>
      </c>
      <c r="G16" s="8">
        <v>-2074.1428680819799</v>
      </c>
      <c r="H16" s="8">
        <v>-2760.6883299147598</v>
      </c>
      <c r="I16" s="8">
        <v>-3682.7361219426698</v>
      </c>
      <c r="J16" s="8">
        <v>-2537.5459986298802</v>
      </c>
      <c r="K16" s="8">
        <v>-6579.5316697418502</v>
      </c>
    </row>
    <row r="17" spans="1:11" ht="25.25" customHeight="1" x14ac:dyDescent="0.2">
      <c r="A17" s="7" t="s">
        <v>51</v>
      </c>
      <c r="B17" s="9" t="s">
        <v>23</v>
      </c>
      <c r="C17" s="9" t="s">
        <v>23</v>
      </c>
      <c r="D17" s="9" t="s">
        <v>23</v>
      </c>
      <c r="E17" s="8">
        <v>4786.0876051539499</v>
      </c>
      <c r="F17" s="9" t="s">
        <v>23</v>
      </c>
      <c r="G17" s="9" t="s">
        <v>23</v>
      </c>
      <c r="H17" s="9" t="s">
        <v>23</v>
      </c>
      <c r="I17" s="9" t="s">
        <v>23</v>
      </c>
      <c r="J17" s="8">
        <v>285.03788895622699</v>
      </c>
      <c r="K17" s="8">
        <v>1598.89909247941</v>
      </c>
    </row>
    <row r="18" spans="1:11" ht="25.25" customHeight="1" x14ac:dyDescent="0.2">
      <c r="A18" s="7" t="s">
        <v>52</v>
      </c>
      <c r="B18" s="9" t="s">
        <v>23</v>
      </c>
      <c r="C18" s="9" t="s">
        <v>23</v>
      </c>
      <c r="D18" s="9" t="s">
        <v>23</v>
      </c>
      <c r="E18" s="8">
        <v>7133.0967282916299</v>
      </c>
      <c r="F18" s="8">
        <v>1812.0887799423699</v>
      </c>
      <c r="G18" s="8">
        <v>2074.1428680819799</v>
      </c>
      <c r="H18" s="8">
        <v>2760.6883299147598</v>
      </c>
      <c r="I18" s="8">
        <v>3682.7361219426698</v>
      </c>
      <c r="J18" s="8">
        <v>2822.58388758611</v>
      </c>
      <c r="K18" s="8">
        <v>8178.43076222125</v>
      </c>
    </row>
    <row r="19" spans="1:11" ht="25.25" customHeight="1" x14ac:dyDescent="0.2">
      <c r="A19" s="7" t="s">
        <v>53</v>
      </c>
      <c r="B19" s="8">
        <v>1176.8726362806599</v>
      </c>
      <c r="C19" s="8">
        <v>1254.3686606494</v>
      </c>
      <c r="D19" s="8">
        <v>2951.2171046201001</v>
      </c>
      <c r="E19" s="8">
        <v>609.99946512769498</v>
      </c>
      <c r="F19" s="8">
        <v>962.35889473930001</v>
      </c>
      <c r="G19" s="8">
        <v>1233.1649975647499</v>
      </c>
      <c r="H19" s="8">
        <v>3049.8242373477801</v>
      </c>
      <c r="I19" s="8">
        <v>1514.2040855872899</v>
      </c>
      <c r="J19" s="8">
        <v>1971.95714352289</v>
      </c>
      <c r="K19" s="8">
        <v>-9965.6611711694895</v>
      </c>
    </row>
    <row r="20" spans="1:11" ht="25.25" customHeight="1" x14ac:dyDescent="0.2">
      <c r="A20" s="7" t="s">
        <v>54</v>
      </c>
      <c r="B20" s="8">
        <v>162.01157926290799</v>
      </c>
      <c r="C20" s="8">
        <v>178.531750238733</v>
      </c>
      <c r="D20" s="8">
        <v>346.17631443546298</v>
      </c>
      <c r="E20" s="8">
        <v>307.33740301861599</v>
      </c>
      <c r="F20" s="8">
        <v>511.28465537657002</v>
      </c>
      <c r="G20" s="8">
        <v>654.69121458590996</v>
      </c>
      <c r="H20" s="8">
        <v>1019.24237129392</v>
      </c>
      <c r="I20" s="8">
        <v>678.57469853744306</v>
      </c>
      <c r="J20" s="8">
        <v>1066.2539082486801</v>
      </c>
      <c r="K20" s="8">
        <v>-3325.7241704051598</v>
      </c>
    </row>
    <row r="21" spans="1:11" ht="25.25" customHeight="1" x14ac:dyDescent="0.2">
      <c r="A21" s="7" t="s">
        <v>55</v>
      </c>
      <c r="B21" s="8">
        <v>1014.86105701776</v>
      </c>
      <c r="C21" s="8">
        <v>1075.83691041067</v>
      </c>
      <c r="D21" s="8">
        <v>2605.0407901846302</v>
      </c>
      <c r="E21" s="8">
        <v>302.66206210907899</v>
      </c>
      <c r="F21" s="8">
        <v>451.07423936273</v>
      </c>
      <c r="G21" s="8">
        <v>578.47378297883597</v>
      </c>
      <c r="H21" s="8">
        <v>2030.58186605386</v>
      </c>
      <c r="I21" s="8">
        <v>835.62938704984799</v>
      </c>
      <c r="J21" s="8">
        <v>905.70323527420999</v>
      </c>
      <c r="K21" s="8">
        <v>-6639.9370007643302</v>
      </c>
    </row>
    <row r="22" spans="1:11" ht="25.25" customHeight="1" x14ac:dyDescent="0.2">
      <c r="A22" s="7" t="s">
        <v>56</v>
      </c>
      <c r="B22" s="8">
        <v>-878.41706240741803</v>
      </c>
      <c r="C22" s="8">
        <v>-1097.42427320313</v>
      </c>
      <c r="D22" s="8">
        <v>-2245.86572156078</v>
      </c>
      <c r="E22" s="8">
        <v>-104.383106216119</v>
      </c>
      <c r="F22" s="9" t="s">
        <v>23</v>
      </c>
      <c r="G22" s="9" t="s">
        <v>23</v>
      </c>
      <c r="H22" s="9" t="s">
        <v>23</v>
      </c>
      <c r="I22" s="9" t="s">
        <v>23</v>
      </c>
      <c r="J22" s="9" t="s">
        <v>23</v>
      </c>
      <c r="K22" s="9" t="s">
        <v>23</v>
      </c>
    </row>
    <row r="23" spans="1:11" ht="32.5" customHeight="1" x14ac:dyDescent="0.2">
      <c r="A23" s="7" t="s">
        <v>57</v>
      </c>
      <c r="B23" s="8">
        <v>1261.98445785372</v>
      </c>
      <c r="C23" s="8">
        <v>1283.01588116738</v>
      </c>
      <c r="D23" s="8">
        <v>2229.20337431598</v>
      </c>
      <c r="E23" s="9" t="s">
        <v>23</v>
      </c>
      <c r="F23" s="9" t="s">
        <v>23</v>
      </c>
      <c r="G23" s="9" t="s">
        <v>23</v>
      </c>
      <c r="H23" s="9" t="s">
        <v>23</v>
      </c>
      <c r="I23" s="9" t="s">
        <v>23</v>
      </c>
      <c r="J23" s="9" t="s">
        <v>23</v>
      </c>
      <c r="K23" s="9" t="s">
        <v>23</v>
      </c>
    </row>
    <row r="24" spans="1:11" ht="32.5" customHeight="1" x14ac:dyDescent="0.2">
      <c r="A24" s="7" t="s">
        <v>58</v>
      </c>
      <c r="B24" s="8">
        <v>2140.4015202611299</v>
      </c>
      <c r="C24" s="8">
        <v>2380.4401543704998</v>
      </c>
      <c r="D24" s="8">
        <v>4475.06909587677</v>
      </c>
      <c r="E24" s="8">
        <v>104.383106216119</v>
      </c>
      <c r="F24" s="9" t="s">
        <v>23</v>
      </c>
      <c r="G24" s="9" t="s">
        <v>23</v>
      </c>
      <c r="H24" s="9" t="s">
        <v>23</v>
      </c>
      <c r="I24" s="9" t="s">
        <v>23</v>
      </c>
      <c r="J24" s="9" t="s">
        <v>23</v>
      </c>
      <c r="K24" s="9" t="s">
        <v>23</v>
      </c>
    </row>
    <row r="25" spans="1:11" ht="32.5" customHeight="1" x14ac:dyDescent="0.2">
      <c r="A25" s="7" t="s">
        <v>59</v>
      </c>
      <c r="B25" s="8">
        <v>136.443994610338</v>
      </c>
      <c r="C25" s="8">
        <v>-21.587362792459299</v>
      </c>
      <c r="D25" s="8">
        <v>359.17506862385198</v>
      </c>
      <c r="E25" s="8">
        <v>198.27895589296</v>
      </c>
      <c r="F25" s="8">
        <v>451.07423936273</v>
      </c>
      <c r="G25" s="8">
        <v>578.47378297883597</v>
      </c>
      <c r="H25" s="8">
        <v>2030.58186605386</v>
      </c>
      <c r="I25" s="8">
        <v>835.62938704984799</v>
      </c>
      <c r="J25" s="8">
        <v>905.70323527420999</v>
      </c>
      <c r="K25" s="8">
        <v>-6639.9370007643302</v>
      </c>
    </row>
    <row r="26" spans="1:11" ht="25.25" customHeight="1" x14ac:dyDescent="0.2"/>
    <row r="27" spans="1:11" ht="25.25" customHeight="1" x14ac:dyDescent="0.2">
      <c r="A27" s="5" t="s">
        <v>38</v>
      </c>
    </row>
    <row r="28" spans="1:11" ht="25.25" customHeight="1" x14ac:dyDescent="0.2">
      <c r="A28" s="7" t="s">
        <v>60</v>
      </c>
      <c r="B28" s="9" t="s">
        <v>23</v>
      </c>
      <c r="C28" s="9" t="s">
        <v>23</v>
      </c>
      <c r="D28" s="9" t="s">
        <v>23</v>
      </c>
      <c r="E28" s="9" t="s">
        <v>23</v>
      </c>
      <c r="F28" s="9" t="s">
        <v>23</v>
      </c>
      <c r="G28" s="9" t="s">
        <v>23</v>
      </c>
      <c r="H28" s="9" t="s">
        <v>23</v>
      </c>
      <c r="I28" s="9" t="s">
        <v>23</v>
      </c>
      <c r="J28" s="9" t="s">
        <v>23</v>
      </c>
      <c r="K28" s="9" t="s">
        <v>23</v>
      </c>
    </row>
    <row r="29" spans="1:11" ht="25.25" customHeight="1" x14ac:dyDescent="0.2">
      <c r="A29" s="7" t="s">
        <v>61</v>
      </c>
      <c r="B29" s="9" t="s">
        <v>23</v>
      </c>
      <c r="C29" s="9" t="s">
        <v>23</v>
      </c>
      <c r="D29" s="9" t="s">
        <v>23</v>
      </c>
      <c r="E29" s="9" t="s">
        <v>23</v>
      </c>
      <c r="F29" s="9" t="s">
        <v>23</v>
      </c>
      <c r="G29" s="9" t="s">
        <v>23</v>
      </c>
      <c r="H29" s="9" t="s">
        <v>23</v>
      </c>
      <c r="I29" s="9" t="s">
        <v>23</v>
      </c>
      <c r="J29" s="9" t="s">
        <v>23</v>
      </c>
      <c r="K29" s="9" t="s">
        <v>23</v>
      </c>
    </row>
    <row r="30" spans="1:11" ht="25.25" customHeight="1" x14ac:dyDescent="0.2">
      <c r="A30" s="7" t="s">
        <v>62</v>
      </c>
      <c r="B30" s="9" t="s">
        <v>23</v>
      </c>
      <c r="C30" s="9" t="s">
        <v>23</v>
      </c>
      <c r="D30" s="9" t="s">
        <v>23</v>
      </c>
      <c r="E30" s="9" t="s">
        <v>23</v>
      </c>
      <c r="F30" s="9" t="s">
        <v>23</v>
      </c>
      <c r="G30" s="9" t="s">
        <v>23</v>
      </c>
      <c r="H30" s="9" t="s">
        <v>23</v>
      </c>
      <c r="I30" s="9" t="s">
        <v>23</v>
      </c>
      <c r="J30" s="9" t="s">
        <v>23</v>
      </c>
      <c r="K30" s="9" t="s">
        <v>23</v>
      </c>
    </row>
    <row r="31" spans="1:11" ht="32.5" customHeight="1" x14ac:dyDescent="0.2">
      <c r="A31" s="7" t="s">
        <v>63</v>
      </c>
      <c r="B31" s="9" t="s">
        <v>23</v>
      </c>
      <c r="C31" s="9" t="s">
        <v>23</v>
      </c>
      <c r="D31" s="9" t="s">
        <v>23</v>
      </c>
      <c r="E31" s="9" t="s">
        <v>23</v>
      </c>
      <c r="F31" s="9" t="s">
        <v>23</v>
      </c>
      <c r="G31" s="9" t="s">
        <v>23</v>
      </c>
      <c r="H31" s="9" t="s">
        <v>23</v>
      </c>
      <c r="I31" s="9" t="s">
        <v>23</v>
      </c>
      <c r="J31" s="9" t="s">
        <v>23</v>
      </c>
      <c r="K31" s="9" t="s">
        <v>23</v>
      </c>
    </row>
    <row r="32" spans="1:11" ht="25.25" customHeight="1" x14ac:dyDescent="0.2">
      <c r="A32" s="7" t="s">
        <v>64</v>
      </c>
      <c r="B32" s="9" t="s">
        <v>23</v>
      </c>
      <c r="C32" s="9" t="s">
        <v>23</v>
      </c>
      <c r="D32" s="9" t="s">
        <v>23</v>
      </c>
      <c r="E32" s="9" t="s">
        <v>23</v>
      </c>
      <c r="F32" s="9" t="s">
        <v>23</v>
      </c>
      <c r="G32" s="9" t="s">
        <v>23</v>
      </c>
      <c r="H32" s="9" t="s">
        <v>23</v>
      </c>
      <c r="I32" s="9" t="s">
        <v>23</v>
      </c>
      <c r="J32" s="9" t="s">
        <v>23</v>
      </c>
      <c r="K32" s="9" t="s">
        <v>23</v>
      </c>
    </row>
    <row r="33" spans="1:11" ht="25.25" customHeight="1" x14ac:dyDescent="0.2">
      <c r="A33" s="7" t="s">
        <v>65</v>
      </c>
      <c r="B33" s="9" t="s">
        <v>23</v>
      </c>
      <c r="C33" s="9" t="s">
        <v>23</v>
      </c>
      <c r="D33" s="9" t="s">
        <v>23</v>
      </c>
      <c r="E33" s="9" t="s">
        <v>23</v>
      </c>
      <c r="F33" s="9" t="s">
        <v>23</v>
      </c>
      <c r="G33" s="9" t="s">
        <v>23</v>
      </c>
      <c r="H33" s="9" t="s">
        <v>23</v>
      </c>
      <c r="I33" s="9" t="s">
        <v>23</v>
      </c>
      <c r="J33" s="9" t="s">
        <v>23</v>
      </c>
      <c r="K33" s="9" t="s">
        <v>23</v>
      </c>
    </row>
    <row r="34" spans="1:11" ht="32.5" customHeight="1" x14ac:dyDescent="0.2">
      <c r="A34" s="7" t="s">
        <v>66</v>
      </c>
      <c r="B34" s="9" t="s">
        <v>23</v>
      </c>
      <c r="C34" s="9" t="s">
        <v>23</v>
      </c>
      <c r="D34" s="9" t="s">
        <v>23</v>
      </c>
      <c r="E34" s="9" t="s">
        <v>23</v>
      </c>
      <c r="F34" s="9" t="s">
        <v>23</v>
      </c>
      <c r="G34" s="9" t="s">
        <v>23</v>
      </c>
      <c r="H34" s="9" t="s">
        <v>23</v>
      </c>
      <c r="I34" s="9" t="s">
        <v>23</v>
      </c>
      <c r="J34" s="9" t="s">
        <v>23</v>
      </c>
      <c r="K34" s="9" t="s">
        <v>23</v>
      </c>
    </row>
    <row r="35" spans="1:11" ht="25.25" customHeight="1" x14ac:dyDescent="0.2">
      <c r="A35" s="7" t="s">
        <v>67</v>
      </c>
      <c r="B35" s="9" t="s">
        <v>23</v>
      </c>
      <c r="C35" s="9" t="s">
        <v>23</v>
      </c>
      <c r="D35" s="9" t="s">
        <v>23</v>
      </c>
      <c r="E35" s="9" t="s">
        <v>23</v>
      </c>
      <c r="F35" s="9" t="s">
        <v>23</v>
      </c>
      <c r="G35" s="9" t="s">
        <v>23</v>
      </c>
      <c r="H35" s="9" t="s">
        <v>23</v>
      </c>
      <c r="I35" s="9" t="s">
        <v>23</v>
      </c>
      <c r="J35" s="9" t="s">
        <v>23</v>
      </c>
      <c r="K35" s="9" t="s">
        <v>23</v>
      </c>
    </row>
    <row r="36" spans="1:11" ht="25.25" customHeight="1" x14ac:dyDescent="0.2">
      <c r="A36" s="7" t="s">
        <v>68</v>
      </c>
      <c r="B36" s="9" t="s">
        <v>23</v>
      </c>
      <c r="C36" s="9" t="s">
        <v>23</v>
      </c>
      <c r="D36" s="9" t="s">
        <v>23</v>
      </c>
      <c r="E36" s="9" t="s">
        <v>23</v>
      </c>
      <c r="F36" s="9" t="s">
        <v>23</v>
      </c>
      <c r="G36" s="9" t="s">
        <v>23</v>
      </c>
      <c r="H36" s="9" t="s">
        <v>23</v>
      </c>
      <c r="I36" s="9" t="s">
        <v>23</v>
      </c>
      <c r="J36" s="9" t="s">
        <v>23</v>
      </c>
      <c r="K36" s="9" t="s">
        <v>23</v>
      </c>
    </row>
    <row r="37" spans="1:11" ht="25.25" customHeight="1" x14ac:dyDescent="0.2">
      <c r="A37" s="7" t="s">
        <v>69</v>
      </c>
      <c r="B37" s="9" t="s">
        <v>23</v>
      </c>
      <c r="C37" s="9" t="s">
        <v>23</v>
      </c>
      <c r="D37" s="9" t="s">
        <v>23</v>
      </c>
      <c r="E37" s="9" t="s">
        <v>23</v>
      </c>
      <c r="F37" s="9" t="s">
        <v>23</v>
      </c>
      <c r="G37" s="9" t="s">
        <v>23</v>
      </c>
      <c r="H37" s="9" t="s">
        <v>23</v>
      </c>
      <c r="I37" s="9" t="s">
        <v>23</v>
      </c>
      <c r="J37" s="9" t="s">
        <v>23</v>
      </c>
      <c r="K37" s="9" t="s">
        <v>23</v>
      </c>
    </row>
  </sheetData>
  <mergeCells count="3">
    <mergeCell ref="A1:K1"/>
    <mergeCell ref="A2:K2"/>
    <mergeCell ref="A3:K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50"/>
  <sheetViews>
    <sheetView showGridLines="0" topLeftCell="C59" workbookViewId="0">
      <selection activeCell="H18" sqref="H18:H19"/>
    </sheetView>
  </sheetViews>
  <sheetFormatPr baseColWidth="10" defaultRowHeight="16" x14ac:dyDescent="0.2"/>
  <cols>
    <col min="1" max="1" width="27.5" style="1" customWidth="1"/>
    <col min="2" max="11" width="13.5" style="1" customWidth="1"/>
  </cols>
  <sheetData>
    <row r="1" spans="1:11" ht="25.25" customHeight="1" x14ac:dyDescent="0.2">
      <c r="A1" s="18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ht="14.5" customHeight="1" x14ac:dyDescent="0.2">
      <c r="A2" s="14" t="s">
        <v>70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ht="14.5" customHeight="1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1" ht="14.5" customHeight="1" x14ac:dyDescent="0.2"/>
    <row r="5" spans="1:11" ht="19.25" customHeight="1" x14ac:dyDescent="0.2">
      <c r="A5" s="2"/>
      <c r="B5" s="3">
        <v>41274</v>
      </c>
      <c r="C5" s="3">
        <v>41639</v>
      </c>
      <c r="D5" s="3">
        <v>42004</v>
      </c>
      <c r="E5" s="3">
        <v>42369</v>
      </c>
      <c r="F5" s="3">
        <v>42735</v>
      </c>
      <c r="G5" s="3">
        <v>43100</v>
      </c>
      <c r="H5" s="3">
        <v>43465</v>
      </c>
      <c r="I5" s="3">
        <v>43830</v>
      </c>
      <c r="J5" s="3">
        <v>44196</v>
      </c>
      <c r="K5" s="3">
        <v>44561</v>
      </c>
    </row>
    <row r="6" spans="1:11" ht="19.25" customHeight="1" x14ac:dyDescent="0.2">
      <c r="A6" s="2"/>
      <c r="B6" s="4" t="s">
        <v>8</v>
      </c>
      <c r="C6" s="4" t="s">
        <v>8</v>
      </c>
      <c r="D6" s="4" t="s">
        <v>8</v>
      </c>
      <c r="E6" s="4" t="s">
        <v>8</v>
      </c>
      <c r="F6" s="4" t="s">
        <v>8</v>
      </c>
      <c r="G6" s="4" t="s">
        <v>8</v>
      </c>
      <c r="H6" s="4" t="s">
        <v>8</v>
      </c>
      <c r="I6" s="4" t="s">
        <v>8</v>
      </c>
      <c r="J6" s="4" t="s">
        <v>8</v>
      </c>
      <c r="K6" s="4" t="s">
        <v>8</v>
      </c>
    </row>
    <row r="7" spans="1:11" ht="19.25" customHeight="1" x14ac:dyDescent="0.2">
      <c r="A7" s="2"/>
      <c r="B7" s="4" t="s">
        <v>9</v>
      </c>
      <c r="C7" s="4" t="s">
        <v>9</v>
      </c>
      <c r="D7" s="4" t="s">
        <v>9</v>
      </c>
      <c r="E7" s="4" t="s">
        <v>9</v>
      </c>
      <c r="F7" s="4" t="s">
        <v>9</v>
      </c>
      <c r="G7" s="4" t="s">
        <v>9</v>
      </c>
      <c r="H7" s="4" t="s">
        <v>9</v>
      </c>
      <c r="I7" s="4" t="s">
        <v>9</v>
      </c>
      <c r="J7" s="4" t="s">
        <v>9</v>
      </c>
      <c r="K7" s="4" t="s">
        <v>9</v>
      </c>
    </row>
    <row r="8" spans="1:11" ht="19.25" customHeight="1" x14ac:dyDescent="0.2">
      <c r="A8" s="2"/>
      <c r="B8" s="4" t="s">
        <v>10</v>
      </c>
      <c r="C8" s="4" t="s">
        <v>10</v>
      </c>
      <c r="D8" s="4" t="s">
        <v>10</v>
      </c>
      <c r="E8" s="4" t="s">
        <v>10</v>
      </c>
      <c r="F8" s="4" t="s">
        <v>11</v>
      </c>
      <c r="G8" s="4" t="s">
        <v>11</v>
      </c>
      <c r="H8" s="4" t="s">
        <v>11</v>
      </c>
      <c r="I8" s="4" t="s">
        <v>11</v>
      </c>
      <c r="J8" s="4" t="s">
        <v>11</v>
      </c>
      <c r="K8" s="4" t="s">
        <v>11</v>
      </c>
    </row>
    <row r="9" spans="1:11" ht="19.25" customHeight="1" x14ac:dyDescent="0.2">
      <c r="A9" s="5" t="s">
        <v>12</v>
      </c>
      <c r="B9" s="6">
        <v>5.5999999999999995E-4</v>
      </c>
      <c r="C9" s="6">
        <v>5.1999999999999995E-4</v>
      </c>
      <c r="D9" s="6">
        <v>4.2000000000000002E-4</v>
      </c>
      <c r="E9" s="6">
        <v>3.2000000000000003E-4</v>
      </c>
      <c r="F9" s="6">
        <v>3.3E-4</v>
      </c>
      <c r="G9" s="6">
        <v>3.4000000000000002E-4</v>
      </c>
      <c r="H9" s="6">
        <v>3.1E-4</v>
      </c>
      <c r="I9" s="6">
        <v>2.9999999999999997E-4</v>
      </c>
      <c r="J9" s="6">
        <v>2.9E-4</v>
      </c>
      <c r="K9" s="6">
        <v>2.5000000000000001E-4</v>
      </c>
    </row>
    <row r="10" spans="1:11" ht="25.25" customHeight="1" x14ac:dyDescent="0.2"/>
    <row r="11" spans="1:11" ht="25.25" customHeight="1" x14ac:dyDescent="0.2">
      <c r="A11" s="5" t="s">
        <v>71</v>
      </c>
    </row>
    <row r="12" spans="1:11" ht="32.5" customHeight="1" x14ac:dyDescent="0.2">
      <c r="A12" s="7" t="s">
        <v>72</v>
      </c>
      <c r="B12" s="13">
        <v>37.795999999999999</v>
      </c>
      <c r="C12" s="13">
        <v>44.05</v>
      </c>
      <c r="D12" s="13">
        <v>96.272999999999996</v>
      </c>
      <c r="E12" s="13">
        <v>20.248000000000001</v>
      </c>
      <c r="F12" s="13">
        <v>17.724</v>
      </c>
      <c r="G12" s="13">
        <v>15.547000000000001</v>
      </c>
      <c r="H12" s="13">
        <v>33.051000000000002</v>
      </c>
      <c r="I12" s="13">
        <v>15.093</v>
      </c>
      <c r="J12" s="13">
        <v>15.13</v>
      </c>
      <c r="K12" s="13">
        <v>-179.73699999999999</v>
      </c>
    </row>
    <row r="13" spans="1:11" ht="32.5" customHeight="1" x14ac:dyDescent="0.2">
      <c r="A13" s="7" t="s">
        <v>73</v>
      </c>
      <c r="B13" s="9" t="s">
        <v>23</v>
      </c>
      <c r="C13" s="9" t="s">
        <v>23</v>
      </c>
      <c r="D13" s="9" t="s">
        <v>23</v>
      </c>
      <c r="E13" s="9" t="s">
        <v>23</v>
      </c>
      <c r="F13" s="9" t="s">
        <v>23</v>
      </c>
      <c r="G13" s="9" t="s">
        <v>23</v>
      </c>
      <c r="H13" s="9" t="s">
        <v>23</v>
      </c>
      <c r="I13" s="9" t="s">
        <v>23</v>
      </c>
      <c r="J13" s="9" t="s">
        <v>23</v>
      </c>
      <c r="K13" s="9" t="s">
        <v>23</v>
      </c>
    </row>
    <row r="14" spans="1:11" ht="32.5" customHeight="1" x14ac:dyDescent="0.2">
      <c r="A14" s="7" t="s">
        <v>74</v>
      </c>
      <c r="B14" s="13">
        <v>8.6769999999999996</v>
      </c>
      <c r="C14" s="13">
        <v>11.289</v>
      </c>
      <c r="D14" s="13">
        <v>22.09</v>
      </c>
      <c r="E14" s="13">
        <v>3.6219999999999999</v>
      </c>
      <c r="F14" s="13">
        <v>4.6230000000000002</v>
      </c>
      <c r="G14" s="13">
        <v>3.8039999999999998</v>
      </c>
      <c r="H14" s="13">
        <v>8.44</v>
      </c>
      <c r="I14" s="13">
        <v>3.403</v>
      </c>
      <c r="J14" s="13">
        <v>3.6219999999999999</v>
      </c>
      <c r="K14" s="13">
        <v>-19.593</v>
      </c>
    </row>
    <row r="15" spans="1:11" ht="32.5" customHeight="1" x14ac:dyDescent="0.2">
      <c r="A15" s="7" t="s">
        <v>75</v>
      </c>
      <c r="B15" s="13">
        <v>4.3819999999999997</v>
      </c>
      <c r="C15" s="13">
        <v>-0.75800000000000001</v>
      </c>
      <c r="D15" s="13">
        <v>11.717000000000001</v>
      </c>
      <c r="E15" s="13">
        <v>6.5819999999999999</v>
      </c>
      <c r="F15" s="13">
        <v>8.3070000000000004</v>
      </c>
      <c r="G15" s="13">
        <v>7.2930000000000001</v>
      </c>
      <c r="H15" s="13">
        <v>22.004999999999999</v>
      </c>
      <c r="I15" s="13">
        <v>8.3290000000000006</v>
      </c>
      <c r="J15" s="13">
        <v>6.9489999999999998</v>
      </c>
      <c r="K15" s="13">
        <v>-119.756</v>
      </c>
    </row>
    <row r="16" spans="1:11" ht="32.5" customHeight="1" x14ac:dyDescent="0.2">
      <c r="A16" s="7" t="s">
        <v>76</v>
      </c>
      <c r="B16" s="9" t="s">
        <v>23</v>
      </c>
      <c r="C16" s="9" t="s">
        <v>23</v>
      </c>
      <c r="D16" s="9" t="s">
        <v>23</v>
      </c>
      <c r="E16" s="9" t="s">
        <v>23</v>
      </c>
      <c r="F16" s="9" t="s">
        <v>23</v>
      </c>
      <c r="G16" s="9" t="s">
        <v>23</v>
      </c>
      <c r="H16" s="9" t="s">
        <v>23</v>
      </c>
      <c r="I16" s="9" t="s">
        <v>23</v>
      </c>
      <c r="J16" s="9" t="s">
        <v>23</v>
      </c>
      <c r="K16" s="9" t="s">
        <v>23</v>
      </c>
    </row>
    <row r="17" spans="1:11" ht="32.5" customHeight="1" x14ac:dyDescent="0.2">
      <c r="A17" s="7" t="s">
        <v>77</v>
      </c>
      <c r="B17" s="13">
        <v>1.006</v>
      </c>
      <c r="C17" s="13">
        <v>-0.19400000000000001</v>
      </c>
      <c r="D17" s="13">
        <v>2.6880000000000002</v>
      </c>
      <c r="E17" s="13">
        <v>1.177</v>
      </c>
      <c r="F17" s="13">
        <v>2.1669999999999998</v>
      </c>
      <c r="G17" s="13">
        <v>1.7849999999999999</v>
      </c>
      <c r="H17" s="13">
        <v>5.62</v>
      </c>
      <c r="I17" s="13">
        <v>1.8779999999999999</v>
      </c>
      <c r="J17" s="13">
        <v>1.663</v>
      </c>
      <c r="K17" s="13">
        <v>-13.054</v>
      </c>
    </row>
    <row r="18" spans="1:11" ht="25.25" customHeight="1" x14ac:dyDescent="0.2">
      <c r="A18" s="7" t="s">
        <v>78</v>
      </c>
      <c r="B18" s="13">
        <v>1.478</v>
      </c>
      <c r="C18" s="13">
        <v>1.609</v>
      </c>
      <c r="D18" s="13">
        <v>2.7349999999999999</v>
      </c>
      <c r="E18" s="13">
        <v>0.54500000000000004</v>
      </c>
      <c r="F18" s="13">
        <v>0.56299999999999994</v>
      </c>
      <c r="G18" s="13">
        <v>0.621</v>
      </c>
      <c r="H18" s="13">
        <v>1.4610000000000001</v>
      </c>
      <c r="I18" s="13">
        <v>0.65</v>
      </c>
      <c r="J18" s="13">
        <v>0.80100000000000005</v>
      </c>
      <c r="K18" s="13">
        <v>-4.8380000000000001</v>
      </c>
    </row>
    <row r="19" spans="1:11" ht="25.25" customHeight="1" x14ac:dyDescent="0.2">
      <c r="A19" s="7" t="s">
        <v>79</v>
      </c>
      <c r="B19" s="13">
        <v>5.9690000000000003</v>
      </c>
      <c r="C19" s="13">
        <v>7.8120000000000003</v>
      </c>
      <c r="D19" s="13">
        <v>7.5170000000000003</v>
      </c>
      <c r="E19" s="13">
        <v>8.2100000000000009</v>
      </c>
      <c r="F19" s="13">
        <v>6.5019999999999998</v>
      </c>
      <c r="G19" s="13">
        <v>7.18</v>
      </c>
      <c r="H19" s="13">
        <v>8.5619999999999994</v>
      </c>
      <c r="I19" s="13">
        <v>8.0839999999999996</v>
      </c>
      <c r="J19" s="13">
        <v>6.9909999999999997</v>
      </c>
      <c r="K19" s="13">
        <v>2.9769999999999999</v>
      </c>
    </row>
    <row r="20" spans="1:11" ht="25.25" customHeight="1" x14ac:dyDescent="0.2">
      <c r="A20" s="7" t="s">
        <v>80</v>
      </c>
      <c r="B20" s="9" t="s">
        <v>23</v>
      </c>
      <c r="C20" s="9" t="s">
        <v>23</v>
      </c>
      <c r="D20" s="9" t="s">
        <v>23</v>
      </c>
      <c r="E20" s="9" t="s">
        <v>23</v>
      </c>
      <c r="F20" s="9" t="s">
        <v>23</v>
      </c>
      <c r="G20" s="9" t="s">
        <v>23</v>
      </c>
      <c r="H20" s="9" t="s">
        <v>23</v>
      </c>
      <c r="I20" s="9" t="s">
        <v>23</v>
      </c>
      <c r="J20" s="9" t="s">
        <v>23</v>
      </c>
      <c r="K20" s="9" t="s">
        <v>23</v>
      </c>
    </row>
    <row r="21" spans="1:11" ht="25.25" customHeight="1" x14ac:dyDescent="0.2">
      <c r="A21" s="7" t="s">
        <v>81</v>
      </c>
      <c r="B21" s="13">
        <v>1.478</v>
      </c>
      <c r="C21" s="13">
        <v>1.609</v>
      </c>
      <c r="D21" s="13">
        <v>2.7349999999999999</v>
      </c>
      <c r="E21" s="13">
        <v>2.64</v>
      </c>
      <c r="F21" s="13">
        <v>1.6240000000000001</v>
      </c>
      <c r="G21" s="13">
        <v>1.6659999999999999</v>
      </c>
      <c r="H21" s="13">
        <v>2.7839999999999998</v>
      </c>
      <c r="I21" s="13">
        <v>2.2320000000000002</v>
      </c>
      <c r="J21" s="13">
        <v>1.831</v>
      </c>
      <c r="K21" s="13">
        <v>-1.6439999999999999</v>
      </c>
    </row>
    <row r="22" spans="1:11" ht="32.5" customHeight="1" x14ac:dyDescent="0.2">
      <c r="A22" s="7" t="s">
        <v>82</v>
      </c>
      <c r="B22" s="9" t="s">
        <v>23</v>
      </c>
      <c r="C22" s="9" t="s">
        <v>23</v>
      </c>
      <c r="D22" s="9" t="s">
        <v>23</v>
      </c>
      <c r="E22" s="9" t="s">
        <v>23</v>
      </c>
      <c r="F22" s="9" t="s">
        <v>23</v>
      </c>
      <c r="G22" s="9" t="s">
        <v>23</v>
      </c>
      <c r="H22" s="9" t="s">
        <v>23</v>
      </c>
      <c r="I22" s="9" t="s">
        <v>23</v>
      </c>
      <c r="J22" s="9" t="s">
        <v>23</v>
      </c>
      <c r="K22" s="9" t="s">
        <v>23</v>
      </c>
    </row>
    <row r="23" spans="1:11" ht="32.5" customHeight="1" x14ac:dyDescent="0.2">
      <c r="A23" s="7" t="s">
        <v>83</v>
      </c>
      <c r="B23" s="9" t="s">
        <v>23</v>
      </c>
      <c r="C23" s="9" t="s">
        <v>23</v>
      </c>
      <c r="D23" s="9" t="s">
        <v>23</v>
      </c>
      <c r="E23" s="9" t="s">
        <v>23</v>
      </c>
      <c r="F23" s="9" t="s">
        <v>23</v>
      </c>
      <c r="G23" s="9" t="s">
        <v>23</v>
      </c>
      <c r="H23" s="9" t="s">
        <v>23</v>
      </c>
      <c r="I23" s="9" t="s">
        <v>23</v>
      </c>
      <c r="J23" s="9" t="s">
        <v>23</v>
      </c>
      <c r="K23" s="9" t="s">
        <v>23</v>
      </c>
    </row>
    <row r="24" spans="1:11" ht="32.5" customHeight="1" x14ac:dyDescent="0.2">
      <c r="A24" s="7" t="s">
        <v>84</v>
      </c>
      <c r="B24" s="9" t="s">
        <v>23</v>
      </c>
      <c r="C24" s="9" t="s">
        <v>23</v>
      </c>
      <c r="D24" s="9" t="s">
        <v>23</v>
      </c>
      <c r="E24" s="9" t="s">
        <v>23</v>
      </c>
      <c r="F24" s="9" t="s">
        <v>23</v>
      </c>
      <c r="G24" s="9" t="s">
        <v>23</v>
      </c>
      <c r="H24" s="9" t="s">
        <v>23</v>
      </c>
      <c r="I24" s="9" t="s">
        <v>23</v>
      </c>
      <c r="J24" s="9" t="s">
        <v>23</v>
      </c>
      <c r="K24" s="9" t="s">
        <v>23</v>
      </c>
    </row>
    <row r="25" spans="1:11" ht="25.25" customHeight="1" x14ac:dyDescent="0.2"/>
    <row r="26" spans="1:11" ht="25.25" customHeight="1" x14ac:dyDescent="0.2">
      <c r="A26" s="5" t="s">
        <v>85</v>
      </c>
    </row>
    <row r="27" spans="1:11" ht="32.5" customHeight="1" x14ac:dyDescent="0.2">
      <c r="A27" s="7" t="s">
        <v>86</v>
      </c>
      <c r="B27" s="13">
        <v>7.8769999999999998</v>
      </c>
      <c r="C27" s="13">
        <v>10.433999999999999</v>
      </c>
      <c r="D27" s="13">
        <v>11.167999999999999</v>
      </c>
      <c r="E27" s="13">
        <v>14.311</v>
      </c>
      <c r="F27" s="13">
        <v>17.748999999999999</v>
      </c>
      <c r="G27" s="13">
        <v>11.85</v>
      </c>
      <c r="H27" s="13">
        <v>10.951000000000001</v>
      </c>
      <c r="I27" s="13">
        <v>12.226000000000001</v>
      </c>
      <c r="J27" s="13">
        <v>9.7750000000000004</v>
      </c>
      <c r="K27" s="13">
        <v>11.013999999999999</v>
      </c>
    </row>
    <row r="28" spans="1:11" ht="25.25" customHeight="1" x14ac:dyDescent="0.2">
      <c r="A28" s="7" t="s">
        <v>87</v>
      </c>
      <c r="B28" s="9" t="s">
        <v>23</v>
      </c>
      <c r="C28" s="9" t="s">
        <v>23</v>
      </c>
      <c r="D28" s="9" t="s">
        <v>23</v>
      </c>
      <c r="E28" s="9" t="s">
        <v>23</v>
      </c>
      <c r="F28" s="9" t="s">
        <v>23</v>
      </c>
      <c r="G28" s="9" t="s">
        <v>23</v>
      </c>
      <c r="H28" s="9" t="s">
        <v>23</v>
      </c>
      <c r="I28" s="9" t="s">
        <v>23</v>
      </c>
      <c r="J28" s="9" t="s">
        <v>23</v>
      </c>
      <c r="K28" s="9" t="s">
        <v>23</v>
      </c>
    </row>
    <row r="29" spans="1:11" ht="25.25" customHeight="1" x14ac:dyDescent="0.2">
      <c r="A29" s="7" t="s">
        <v>88</v>
      </c>
      <c r="B29" s="13">
        <v>14.26</v>
      </c>
      <c r="C29" s="13">
        <v>19.957000000000001</v>
      </c>
      <c r="D29" s="13">
        <v>21.398</v>
      </c>
      <c r="E29" s="13">
        <v>15.472</v>
      </c>
      <c r="F29" s="13">
        <v>75.551000000000002</v>
      </c>
      <c r="G29" s="13">
        <v>37.994999999999997</v>
      </c>
      <c r="H29" s="13">
        <v>30.89</v>
      </c>
      <c r="I29" s="13">
        <v>23.574000000000002</v>
      </c>
      <c r="J29" s="13">
        <v>11.587</v>
      </c>
      <c r="K29" s="13">
        <v>26.198</v>
      </c>
    </row>
    <row r="30" spans="1:11" ht="32.5" customHeight="1" x14ac:dyDescent="0.2">
      <c r="A30" s="7" t="s">
        <v>89</v>
      </c>
      <c r="B30" s="12">
        <v>16.666</v>
      </c>
      <c r="C30" s="12">
        <v>15.071999999999999</v>
      </c>
      <c r="D30" s="12">
        <v>10.422000000000001</v>
      </c>
      <c r="E30" s="12">
        <v>13.907999999999999</v>
      </c>
      <c r="F30" s="12">
        <v>15.292</v>
      </c>
      <c r="G30" s="12">
        <v>17.641999999999999</v>
      </c>
      <c r="H30" s="12">
        <v>17.361000000000001</v>
      </c>
      <c r="I30" s="12">
        <v>21.760999999999999</v>
      </c>
      <c r="J30" s="12">
        <v>7.05</v>
      </c>
      <c r="K30" s="12">
        <v>6.492</v>
      </c>
    </row>
    <row r="31" spans="1:11" ht="25.25" customHeight="1" x14ac:dyDescent="0.2">
      <c r="A31" s="7" t="s">
        <v>90</v>
      </c>
      <c r="B31" s="12">
        <v>1.1739999999999999</v>
      </c>
      <c r="C31" s="12">
        <v>1.7430000000000001</v>
      </c>
      <c r="D31" s="12">
        <v>1.925</v>
      </c>
      <c r="E31" s="12">
        <v>2.7810000000000001</v>
      </c>
      <c r="F31" s="12">
        <v>4.7930000000000001</v>
      </c>
      <c r="G31" s="12">
        <v>8.2829999999999995</v>
      </c>
      <c r="H31" s="12">
        <v>11.455</v>
      </c>
      <c r="I31" s="12">
        <v>11.215999999999999</v>
      </c>
      <c r="J31" s="12">
        <v>2.9550000000000001</v>
      </c>
      <c r="K31" s="12">
        <v>9.9030000000000005</v>
      </c>
    </row>
    <row r="32" spans="1:11" ht="32.5" customHeight="1" x14ac:dyDescent="0.2">
      <c r="A32" s="7" t="s">
        <v>91</v>
      </c>
      <c r="B32" s="9" t="s">
        <v>23</v>
      </c>
      <c r="C32" s="9" t="s">
        <v>23</v>
      </c>
      <c r="D32" s="9" t="s">
        <v>23</v>
      </c>
      <c r="E32" s="9" t="s">
        <v>23</v>
      </c>
      <c r="F32" s="9" t="s">
        <v>23</v>
      </c>
      <c r="G32" s="9" t="s">
        <v>23</v>
      </c>
      <c r="H32" s="9" t="s">
        <v>23</v>
      </c>
      <c r="I32" s="9" t="s">
        <v>23</v>
      </c>
      <c r="J32" s="9" t="s">
        <v>23</v>
      </c>
      <c r="K32" s="9" t="s">
        <v>23</v>
      </c>
    </row>
    <row r="33" spans="1:11" ht="32.5" customHeight="1" x14ac:dyDescent="0.2">
      <c r="A33" s="7" t="s">
        <v>92</v>
      </c>
      <c r="B33" s="9" t="s">
        <v>23</v>
      </c>
      <c r="C33" s="9" t="s">
        <v>23</v>
      </c>
      <c r="D33" s="9" t="s">
        <v>23</v>
      </c>
      <c r="E33" s="9" t="s">
        <v>23</v>
      </c>
      <c r="F33" s="9" t="s">
        <v>23</v>
      </c>
      <c r="G33" s="9" t="s">
        <v>23</v>
      </c>
      <c r="H33" s="9" t="s">
        <v>23</v>
      </c>
      <c r="I33" s="9" t="s">
        <v>23</v>
      </c>
      <c r="J33" s="9" t="s">
        <v>23</v>
      </c>
      <c r="K33" s="9" t="s">
        <v>23</v>
      </c>
    </row>
    <row r="34" spans="1:11" ht="25.25" customHeight="1" x14ac:dyDescent="0.2"/>
    <row r="35" spans="1:11" ht="25.25" customHeight="1" x14ac:dyDescent="0.2">
      <c r="A35" s="5" t="s">
        <v>93</v>
      </c>
    </row>
    <row r="36" spans="1:11" ht="25.25" customHeight="1" x14ac:dyDescent="0.2">
      <c r="A36" s="7" t="s">
        <v>94</v>
      </c>
      <c r="B36" s="13">
        <v>2.7519999999999998</v>
      </c>
      <c r="C36" s="13">
        <v>2.0289999999999999</v>
      </c>
      <c r="D36" s="13">
        <v>2.706</v>
      </c>
      <c r="E36" s="13">
        <v>1.31</v>
      </c>
      <c r="F36" s="13">
        <v>1.0940000000000001</v>
      </c>
      <c r="G36" s="13">
        <v>1.0509999999999999</v>
      </c>
      <c r="H36" s="13">
        <v>1.071</v>
      </c>
      <c r="I36" s="13">
        <v>1.03</v>
      </c>
      <c r="J36" s="13">
        <v>1.0549999999999999</v>
      </c>
      <c r="K36" s="13">
        <v>0.76300000000000001</v>
      </c>
    </row>
    <row r="37" spans="1:11" ht="25.25" customHeight="1" x14ac:dyDescent="0.2">
      <c r="A37" s="7" t="s">
        <v>95</v>
      </c>
      <c r="B37" s="13">
        <v>1.135</v>
      </c>
      <c r="C37" s="13">
        <v>0.95699999999999996</v>
      </c>
      <c r="D37" s="13">
        <v>1.343</v>
      </c>
      <c r="E37" s="13">
        <v>0.50700000000000001</v>
      </c>
      <c r="F37" s="13">
        <v>0.89200000000000002</v>
      </c>
      <c r="G37" s="13">
        <v>0.71699999999999997</v>
      </c>
      <c r="H37" s="13">
        <v>0.67500000000000004</v>
      </c>
      <c r="I37" s="13">
        <v>0.64200000000000002</v>
      </c>
      <c r="J37" s="13">
        <v>0.32800000000000001</v>
      </c>
      <c r="K37" s="13">
        <v>0.51900000000000002</v>
      </c>
    </row>
    <row r="38" spans="1:11" ht="32.5" customHeight="1" x14ac:dyDescent="0.2">
      <c r="A38" s="7" t="s">
        <v>96</v>
      </c>
      <c r="B38" s="13">
        <v>0.44500000000000001</v>
      </c>
      <c r="C38" s="13">
        <v>0.61599999999999999</v>
      </c>
      <c r="D38" s="13">
        <v>0.46500000000000002</v>
      </c>
      <c r="E38" s="13">
        <v>0.626</v>
      </c>
      <c r="F38" s="13">
        <v>1.2929999999999999</v>
      </c>
      <c r="G38" s="13">
        <v>0.89900000000000002</v>
      </c>
      <c r="H38" s="13">
        <v>0.93899999999999995</v>
      </c>
      <c r="I38" s="13">
        <v>1.113</v>
      </c>
      <c r="J38" s="13">
        <v>1.071</v>
      </c>
      <c r="K38" s="13">
        <v>0.42099999999999999</v>
      </c>
    </row>
    <row r="39" spans="1:11" ht="32.5" customHeight="1" x14ac:dyDescent="0.2">
      <c r="A39" s="7" t="s">
        <v>97</v>
      </c>
      <c r="B39" s="13">
        <v>22.957000000000001</v>
      </c>
      <c r="C39" s="13">
        <v>25.628</v>
      </c>
      <c r="D39" s="13">
        <v>22.945</v>
      </c>
      <c r="E39" s="13">
        <v>17.888999999999999</v>
      </c>
      <c r="F39" s="13">
        <v>26.082000000000001</v>
      </c>
      <c r="G39" s="13">
        <v>24.47</v>
      </c>
      <c r="H39" s="13">
        <v>25.538</v>
      </c>
      <c r="I39" s="13">
        <v>22.55</v>
      </c>
      <c r="J39" s="13">
        <v>23.937000000000001</v>
      </c>
      <c r="K39" s="13">
        <v>10.901</v>
      </c>
    </row>
    <row r="40" spans="1:11" ht="32.5" customHeight="1" x14ac:dyDescent="0.2">
      <c r="A40" s="7" t="s">
        <v>98</v>
      </c>
      <c r="B40" s="13">
        <v>29.797999999999998</v>
      </c>
      <c r="C40" s="13">
        <v>34.459000000000003</v>
      </c>
      <c r="D40" s="13">
        <v>29.777000000000001</v>
      </c>
      <c r="E40" s="13">
        <v>21.786000000000001</v>
      </c>
      <c r="F40" s="13">
        <v>35.284999999999997</v>
      </c>
      <c r="G40" s="13">
        <v>32.396999999999998</v>
      </c>
      <c r="H40" s="13">
        <v>34.295999999999999</v>
      </c>
      <c r="I40" s="13">
        <v>29.114999999999998</v>
      </c>
      <c r="J40" s="13">
        <v>31.47</v>
      </c>
      <c r="K40" s="13">
        <v>12.234</v>
      </c>
    </row>
    <row r="41" spans="1:11" ht="25.25" customHeight="1" x14ac:dyDescent="0.2">
      <c r="A41" s="7" t="s">
        <v>99</v>
      </c>
      <c r="B41" s="13">
        <v>318.87299999999999</v>
      </c>
      <c r="C41" s="13">
        <v>248.864</v>
      </c>
      <c r="D41" s="13">
        <v>291.96800000000002</v>
      </c>
      <c r="E41" s="13">
        <v>388.577</v>
      </c>
      <c r="F41" s="13">
        <v>77.317999999999998</v>
      </c>
      <c r="G41" s="13">
        <v>111.259</v>
      </c>
      <c r="H41" s="13">
        <v>106.508</v>
      </c>
      <c r="I41" s="13">
        <v>89.852999999999994</v>
      </c>
      <c r="J41" s="13">
        <v>276.63400000000001</v>
      </c>
      <c r="K41" s="13">
        <v>526.226</v>
      </c>
    </row>
    <row r="42" spans="1:11" ht="25.25" customHeight="1" x14ac:dyDescent="0.2"/>
    <row r="43" spans="1:11" ht="25.25" customHeight="1" x14ac:dyDescent="0.2">
      <c r="A43" s="5" t="s">
        <v>100</v>
      </c>
    </row>
    <row r="44" spans="1:11" ht="32.5" customHeight="1" x14ac:dyDescent="0.2">
      <c r="A44" s="7" t="s">
        <v>101</v>
      </c>
      <c r="B44" s="9" t="s">
        <v>23</v>
      </c>
      <c r="C44" s="9" t="s">
        <v>23</v>
      </c>
      <c r="D44" s="9" t="s">
        <v>23</v>
      </c>
      <c r="E44" s="9" t="s">
        <v>23</v>
      </c>
      <c r="F44" s="9" t="s">
        <v>23</v>
      </c>
      <c r="G44" s="9" t="s">
        <v>23</v>
      </c>
      <c r="H44" s="9" t="s">
        <v>23</v>
      </c>
      <c r="I44" s="9" t="s">
        <v>23</v>
      </c>
      <c r="J44" s="9" t="s">
        <v>23</v>
      </c>
      <c r="K44" s="12">
        <v>-34.723558087689803</v>
      </c>
    </row>
    <row r="45" spans="1:11" ht="32.5" customHeight="1" x14ac:dyDescent="0.2">
      <c r="A45" s="7" t="s">
        <v>102</v>
      </c>
      <c r="B45" s="9" t="s">
        <v>23</v>
      </c>
      <c r="C45" s="9" t="s">
        <v>23</v>
      </c>
      <c r="D45" s="9" t="s">
        <v>23</v>
      </c>
      <c r="E45" s="9" t="s">
        <v>23</v>
      </c>
      <c r="F45" s="9" t="s">
        <v>23</v>
      </c>
      <c r="G45" s="9" t="s">
        <v>23</v>
      </c>
      <c r="H45" s="9" t="s">
        <v>23</v>
      </c>
      <c r="I45" s="9" t="s">
        <v>23</v>
      </c>
      <c r="J45" s="9" t="s">
        <v>23</v>
      </c>
      <c r="K45" s="12">
        <v>717.75652097083196</v>
      </c>
    </row>
    <row r="46" spans="1:11" ht="32.5" customHeight="1" x14ac:dyDescent="0.2">
      <c r="A46" s="7" t="s">
        <v>103</v>
      </c>
      <c r="B46" s="9" t="s">
        <v>23</v>
      </c>
      <c r="C46" s="9" t="s">
        <v>23</v>
      </c>
      <c r="D46" s="9" t="s">
        <v>23</v>
      </c>
      <c r="E46" s="9" t="s">
        <v>23</v>
      </c>
      <c r="F46" s="9" t="s">
        <v>23</v>
      </c>
      <c r="G46" s="9" t="s">
        <v>23</v>
      </c>
      <c r="H46" s="9" t="s">
        <v>23</v>
      </c>
      <c r="I46" s="9" t="s">
        <v>23</v>
      </c>
      <c r="J46" s="9" t="s">
        <v>23</v>
      </c>
      <c r="K46" s="9" t="s">
        <v>23</v>
      </c>
    </row>
    <row r="47" spans="1:11" ht="32.5" customHeight="1" x14ac:dyDescent="0.2">
      <c r="A47" s="7" t="s">
        <v>104</v>
      </c>
      <c r="B47" s="9" t="s">
        <v>23</v>
      </c>
      <c r="C47" s="9" t="s">
        <v>23</v>
      </c>
      <c r="D47" s="9" t="s">
        <v>23</v>
      </c>
      <c r="E47" s="9" t="s">
        <v>23</v>
      </c>
      <c r="F47" s="9" t="s">
        <v>23</v>
      </c>
      <c r="G47" s="9" t="s">
        <v>23</v>
      </c>
      <c r="H47" s="9" t="s">
        <v>23</v>
      </c>
      <c r="I47" s="9" t="s">
        <v>23</v>
      </c>
      <c r="J47" s="9" t="s">
        <v>23</v>
      </c>
      <c r="K47" s="9" t="s">
        <v>23</v>
      </c>
    </row>
    <row r="48" spans="1:11" ht="32.5" customHeight="1" x14ac:dyDescent="0.2">
      <c r="A48" s="7" t="s">
        <v>105</v>
      </c>
      <c r="B48" s="9" t="s">
        <v>23</v>
      </c>
      <c r="C48" s="9" t="s">
        <v>23</v>
      </c>
      <c r="D48" s="9" t="s">
        <v>23</v>
      </c>
      <c r="E48" s="9" t="s">
        <v>23</v>
      </c>
      <c r="F48" s="9" t="s">
        <v>23</v>
      </c>
      <c r="G48" s="9" t="s">
        <v>23</v>
      </c>
      <c r="H48" s="9" t="s">
        <v>23</v>
      </c>
      <c r="I48" s="9" t="s">
        <v>23</v>
      </c>
      <c r="J48" s="9" t="s">
        <v>23</v>
      </c>
      <c r="K48" s="12">
        <v>19.3190476305018</v>
      </c>
    </row>
    <row r="49" spans="1:11" ht="32.5" customHeight="1" x14ac:dyDescent="0.2">
      <c r="A49" s="7" t="s">
        <v>106</v>
      </c>
      <c r="B49" s="9" t="s">
        <v>23</v>
      </c>
      <c r="C49" s="9" t="s">
        <v>23</v>
      </c>
      <c r="D49" s="9" t="s">
        <v>23</v>
      </c>
      <c r="E49" s="9" t="s">
        <v>23</v>
      </c>
      <c r="F49" s="9" t="s">
        <v>23</v>
      </c>
      <c r="G49" s="9" t="s">
        <v>23</v>
      </c>
      <c r="H49" s="9" t="s">
        <v>23</v>
      </c>
      <c r="I49" s="9" t="s">
        <v>23</v>
      </c>
      <c r="J49" s="9" t="s">
        <v>23</v>
      </c>
      <c r="K49" s="12">
        <v>20.596645758154999</v>
      </c>
    </row>
    <row r="50" spans="1:11" ht="32.5" customHeight="1" x14ac:dyDescent="0.2">
      <c r="A50" s="7" t="s">
        <v>107</v>
      </c>
      <c r="B50" s="9" t="s">
        <v>23</v>
      </c>
      <c r="C50" s="9" t="s">
        <v>23</v>
      </c>
      <c r="D50" s="9" t="s">
        <v>23</v>
      </c>
      <c r="E50" s="9" t="s">
        <v>23</v>
      </c>
      <c r="F50" s="9" t="s">
        <v>23</v>
      </c>
      <c r="G50" s="9" t="s">
        <v>23</v>
      </c>
      <c r="H50" s="9" t="s">
        <v>23</v>
      </c>
      <c r="I50" s="9" t="s">
        <v>23</v>
      </c>
      <c r="J50" s="9" t="s">
        <v>23</v>
      </c>
      <c r="K50" s="12">
        <v>177.227882415827</v>
      </c>
    </row>
  </sheetData>
  <mergeCells count="3">
    <mergeCell ref="A1:K1"/>
    <mergeCell ref="A2:K2"/>
    <mergeCell ref="A3:K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F6445-FC09-5A48-AF5E-DD8EF9D52DF2}">
  <dimension ref="A2:R46"/>
  <sheetViews>
    <sheetView topLeftCell="D44" zoomScale="116" workbookViewId="0">
      <selection activeCell="H41" sqref="H41:R45"/>
    </sheetView>
  </sheetViews>
  <sheetFormatPr baseColWidth="10" defaultRowHeight="15" x14ac:dyDescent="0.2"/>
  <cols>
    <col min="9" max="9" width="12.33203125" bestFit="1" customWidth="1"/>
    <col min="10" max="11" width="12.1640625" bestFit="1" customWidth="1"/>
    <col min="12" max="18" width="11" bestFit="1" customWidth="1"/>
  </cols>
  <sheetData>
    <row r="2" spans="1:10" x14ac:dyDescent="0.2">
      <c r="A2" s="8">
        <v>150661.80363349</v>
      </c>
      <c r="B2" s="8">
        <v>106193.181505061</v>
      </c>
      <c r="C2" s="8">
        <v>126878.61263642699</v>
      </c>
      <c r="D2" s="8">
        <v>124750.358710681</v>
      </c>
      <c r="E2" s="8">
        <v>118966.09400298899</v>
      </c>
      <c r="F2" s="8">
        <v>135164.382560603</v>
      </c>
      <c r="G2" s="8">
        <v>131527.492017799</v>
      </c>
      <c r="H2" s="8">
        <v>182804.15845306299</v>
      </c>
      <c r="I2" s="8">
        <v>229007.286717571</v>
      </c>
      <c r="J2" s="8">
        <v>277434.54654940899</v>
      </c>
    </row>
    <row r="4" spans="1:10" x14ac:dyDescent="0.2">
      <c r="A4">
        <v>9518.640051150931</v>
      </c>
      <c r="B4">
        <v>14423.8297584963</v>
      </c>
      <c r="C4">
        <v>15619.949062366701</v>
      </c>
      <c r="D4">
        <v>28495.370840151001</v>
      </c>
      <c r="E4">
        <v>13300.078459373401</v>
      </c>
      <c r="F4">
        <v>13708.806995057699</v>
      </c>
      <c r="G4">
        <v>14663.134891707899</v>
      </c>
      <c r="H4">
        <v>20282.125521196998</v>
      </c>
      <c r="I4">
        <v>18283.525942114997</v>
      </c>
      <c r="J4">
        <v>19544.7117643723</v>
      </c>
    </row>
    <row r="5" spans="1:10" x14ac:dyDescent="0.2">
      <c r="A5" s="8"/>
      <c r="B5" s="8"/>
      <c r="C5" s="8"/>
      <c r="D5" s="8"/>
      <c r="E5" s="8"/>
      <c r="F5" s="8"/>
      <c r="G5" s="8"/>
      <c r="H5" s="8"/>
      <c r="I5" s="8"/>
      <c r="J5" s="8"/>
    </row>
    <row r="6" spans="1:10" x14ac:dyDescent="0.2">
      <c r="A6">
        <v>-1.2108109038672401</v>
      </c>
      <c r="B6">
        <v>-1205.16343403526</v>
      </c>
      <c r="C6">
        <v>-3284.1213060698096</v>
      </c>
      <c r="D6">
        <v>-2865.0712531870204</v>
      </c>
      <c r="E6">
        <v>340.92630926915399</v>
      </c>
      <c r="F6">
        <v>569.76105605164798</v>
      </c>
      <c r="G6">
        <v>-483.09714482945895</v>
      </c>
      <c r="H6">
        <v>106.922480760608</v>
      </c>
      <c r="I6">
        <v>-585.91020019311702</v>
      </c>
      <c r="J6">
        <v>-2705.9436065956797</v>
      </c>
    </row>
    <row r="8" spans="1:10" x14ac:dyDescent="0.2">
      <c r="A8" s="8"/>
      <c r="B8" s="8"/>
      <c r="C8" s="8"/>
      <c r="D8" s="8"/>
      <c r="E8" s="8"/>
      <c r="F8" s="8"/>
      <c r="G8" s="8"/>
      <c r="H8" s="8"/>
      <c r="I8" s="8"/>
      <c r="J8" s="8"/>
    </row>
    <row r="17" spans="10:13" ht="16" thickBot="1" x14ac:dyDescent="0.25"/>
    <row r="18" spans="10:13" x14ac:dyDescent="0.2">
      <c r="J18" s="19"/>
      <c r="K18" s="20" t="s">
        <v>108</v>
      </c>
      <c r="L18" s="20" t="s">
        <v>109</v>
      </c>
      <c r="M18" s="21" t="s">
        <v>110</v>
      </c>
    </row>
    <row r="19" spans="10:13" x14ac:dyDescent="0.2">
      <c r="J19" s="22">
        <v>2012</v>
      </c>
      <c r="K19" s="23">
        <v>79630.578830871804</v>
      </c>
      <c r="L19" s="23">
        <v>4753.10509408289</v>
      </c>
      <c r="M19" s="24">
        <v>136.443994610338</v>
      </c>
    </row>
    <row r="20" spans="10:13" x14ac:dyDescent="0.2">
      <c r="J20" s="22">
        <v>2013</v>
      </c>
      <c r="K20" s="23">
        <v>77940.255575468604</v>
      </c>
      <c r="L20" s="23">
        <v>6088.7816553488401</v>
      </c>
      <c r="M20" s="24">
        <v>-21.587362792459299</v>
      </c>
    </row>
    <row r="21" spans="10:13" x14ac:dyDescent="0.2">
      <c r="J21" s="22">
        <v>2014</v>
      </c>
      <c r="K21" s="23">
        <v>107895.68954040601</v>
      </c>
      <c r="L21" s="23">
        <v>8110.1772460438997</v>
      </c>
      <c r="M21" s="24">
        <v>359.17506862385198</v>
      </c>
    </row>
    <row r="22" spans="10:13" x14ac:dyDescent="0.2">
      <c r="J22" s="22">
        <v>2015</v>
      </c>
      <c r="K22" s="23">
        <v>112020.562174351</v>
      </c>
      <c r="L22" s="23">
        <v>9197.3453869606601</v>
      </c>
      <c r="M22" s="24">
        <v>198.27895589296</v>
      </c>
    </row>
    <row r="23" spans="10:13" x14ac:dyDescent="0.2">
      <c r="J23" s="22">
        <v>2016</v>
      </c>
      <c r="K23" s="23">
        <v>170890.130577545</v>
      </c>
      <c r="L23" s="23">
        <v>11111.601429991</v>
      </c>
      <c r="M23" s="24">
        <v>451.07423936273</v>
      </c>
    </row>
    <row r="24" spans="10:13" x14ac:dyDescent="0.2">
      <c r="J24" s="22">
        <v>2017</v>
      </c>
      <c r="K24" s="23">
        <v>198564.15683576799</v>
      </c>
      <c r="L24" s="23">
        <v>14257.5388510627</v>
      </c>
      <c r="M24" s="24">
        <v>578.47378297883597</v>
      </c>
    </row>
    <row r="25" spans="10:13" x14ac:dyDescent="0.2">
      <c r="J25" s="22">
        <v>2018</v>
      </c>
      <c r="K25" s="23">
        <v>208690.44720006699</v>
      </c>
      <c r="L25" s="23">
        <v>17868.7378880957</v>
      </c>
      <c r="M25" s="24">
        <v>2030.58186605386</v>
      </c>
    </row>
    <row r="26" spans="10:13" x14ac:dyDescent="0.2">
      <c r="J26" s="22">
        <v>2019</v>
      </c>
      <c r="K26" s="23">
        <v>232870.319241819</v>
      </c>
      <c r="L26" s="23">
        <v>18824.9624637663</v>
      </c>
      <c r="M26" s="24">
        <v>835.62938704984799</v>
      </c>
    </row>
    <row r="27" spans="10:13" x14ac:dyDescent="0.2">
      <c r="J27" s="22">
        <v>2020</v>
      </c>
      <c r="K27" s="23">
        <v>246316.93385889099</v>
      </c>
      <c r="L27" s="23">
        <v>17219.535960304798</v>
      </c>
      <c r="M27" s="24">
        <v>905.70323527420999</v>
      </c>
    </row>
    <row r="28" spans="10:13" ht="16" thickBot="1" x14ac:dyDescent="0.25">
      <c r="J28" s="25">
        <v>2021</v>
      </c>
      <c r="K28" s="26">
        <v>205996.121518648</v>
      </c>
      <c r="L28" s="26">
        <v>6131.6305039582903</v>
      </c>
      <c r="M28" s="27">
        <v>-6639.9370007643302</v>
      </c>
    </row>
    <row r="33" spans="8:18" x14ac:dyDescent="0.2">
      <c r="I33" s="28">
        <v>2021</v>
      </c>
      <c r="J33" s="28">
        <v>2020</v>
      </c>
      <c r="K33" s="28">
        <v>2019</v>
      </c>
      <c r="L33" s="28">
        <v>2018</v>
      </c>
      <c r="M33" s="28">
        <v>2017</v>
      </c>
      <c r="N33" s="28">
        <v>2016</v>
      </c>
      <c r="O33" s="28">
        <v>2015</v>
      </c>
      <c r="P33" s="28">
        <v>2014</v>
      </c>
      <c r="Q33" s="28">
        <v>2013</v>
      </c>
      <c r="R33" s="28">
        <v>2012</v>
      </c>
    </row>
    <row r="34" spans="8:18" ht="42" x14ac:dyDescent="0.2">
      <c r="H34" s="7" t="s">
        <v>75</v>
      </c>
      <c r="I34" s="9">
        <f>('[2]Profit &amp; loss account'!C26/'[2]Balance sheet'!C24)*100</f>
        <v>-78.916409832368643</v>
      </c>
      <c r="J34" s="9">
        <f>('[2]Profit &amp; loss account'!D26/'[2]Balance sheet'!D24)*100</f>
        <v>-11.893505528436535</v>
      </c>
      <c r="K34" s="9">
        <f>('[2]Profit &amp; loss account'!E26/'[2]Balance sheet'!E24)*100</f>
        <v>-57.751676775456495</v>
      </c>
      <c r="L34" s="13">
        <v>386.34500000000003</v>
      </c>
      <c r="M34" s="13">
        <v>52.929000000000002</v>
      </c>
      <c r="N34" s="13">
        <v>47.887</v>
      </c>
      <c r="O34" s="13">
        <v>47.393999999999998</v>
      </c>
      <c r="P34" s="13">
        <v>39.228000000000002</v>
      </c>
      <c r="Q34" s="13">
        <v>0.185</v>
      </c>
      <c r="R34" s="13">
        <v>27.085999999999999</v>
      </c>
    </row>
    <row r="35" spans="8:18" ht="42" x14ac:dyDescent="0.2">
      <c r="H35" s="7" t="s">
        <v>76</v>
      </c>
      <c r="I35" s="13">
        <v>20.09</v>
      </c>
      <c r="J35" s="13">
        <v>6.1980000000000004</v>
      </c>
      <c r="K35" s="13">
        <v>30.114000000000001</v>
      </c>
      <c r="L35" s="13">
        <v>25.382000000000001</v>
      </c>
      <c r="M35" s="13">
        <v>29.347000000000001</v>
      </c>
      <c r="N35" s="13">
        <v>29.686</v>
      </c>
      <c r="O35" s="13">
        <v>32.252000000000002</v>
      </c>
      <c r="P35" s="13">
        <v>27.64</v>
      </c>
      <c r="Q35" s="13">
        <v>0.59299999999999997</v>
      </c>
      <c r="R35" s="13">
        <v>23.571000000000002</v>
      </c>
    </row>
    <row r="36" spans="8:18" ht="42" x14ac:dyDescent="0.2">
      <c r="H36" s="7" t="s">
        <v>77</v>
      </c>
      <c r="I36" s="13">
        <v>13.377000000000001</v>
      </c>
      <c r="J36" s="13">
        <v>3.16</v>
      </c>
      <c r="K36" s="13">
        <v>18.727</v>
      </c>
      <c r="L36" s="13">
        <v>18.704000000000001</v>
      </c>
      <c r="M36" s="13">
        <v>20.081</v>
      </c>
      <c r="N36" s="13">
        <v>19.687000000000001</v>
      </c>
      <c r="O36" s="13">
        <v>22.207999999999998</v>
      </c>
      <c r="P36" s="13">
        <v>19.233000000000001</v>
      </c>
      <c r="Q36" s="13">
        <v>7.1999999999999995E-2</v>
      </c>
      <c r="R36" s="13">
        <v>16.835999999999999</v>
      </c>
    </row>
    <row r="37" spans="8:18" ht="28" x14ac:dyDescent="0.2">
      <c r="H37" s="7" t="s">
        <v>78</v>
      </c>
      <c r="I37" s="13">
        <v>18.434000000000001</v>
      </c>
      <c r="J37" s="13">
        <v>4.9509999999999996</v>
      </c>
      <c r="K37" s="13">
        <v>16.847999999999999</v>
      </c>
      <c r="L37" s="13">
        <v>23.382000000000001</v>
      </c>
      <c r="M37" s="13">
        <v>19.286000000000001</v>
      </c>
      <c r="N37" s="13">
        <v>19.696999999999999</v>
      </c>
      <c r="O37" s="13">
        <v>20.367999999999999</v>
      </c>
      <c r="P37" s="13">
        <v>19.21</v>
      </c>
      <c r="Q37" s="13">
        <v>-1.546</v>
      </c>
      <c r="R37" s="13">
        <v>15.509</v>
      </c>
    </row>
    <row r="38" spans="8:18" ht="28" x14ac:dyDescent="0.2">
      <c r="H38" s="7" t="s">
        <v>79</v>
      </c>
      <c r="I38" s="13">
        <v>29.31</v>
      </c>
      <c r="J38" s="13">
        <v>22.071000000000002</v>
      </c>
      <c r="K38" s="13">
        <v>28.518999999999998</v>
      </c>
      <c r="L38" s="13">
        <v>29.978999999999999</v>
      </c>
      <c r="M38" s="13">
        <v>30.870999999999999</v>
      </c>
      <c r="N38" s="13">
        <v>31.853000000000002</v>
      </c>
      <c r="O38" s="13">
        <v>31.332000000000001</v>
      </c>
      <c r="P38" s="13">
        <v>30.335999999999999</v>
      </c>
      <c r="Q38" s="13">
        <v>28.47</v>
      </c>
      <c r="R38" s="13">
        <v>26.931999999999999</v>
      </c>
    </row>
    <row r="40" spans="8:18" ht="16" thickBot="1" x14ac:dyDescent="0.25"/>
    <row r="41" spans="8:18" x14ac:dyDescent="0.2">
      <c r="H41" s="29"/>
      <c r="I41" s="29">
        <v>2012</v>
      </c>
      <c r="J41" s="29">
        <v>2013</v>
      </c>
      <c r="K41" s="29">
        <v>2014</v>
      </c>
      <c r="L41" s="29">
        <v>2015</v>
      </c>
      <c r="M41" s="29">
        <v>2016</v>
      </c>
      <c r="N41" s="29">
        <v>2017</v>
      </c>
      <c r="O41" s="29">
        <v>2018</v>
      </c>
      <c r="P41" s="29">
        <v>2019</v>
      </c>
      <c r="Q41" s="29">
        <v>2020</v>
      </c>
      <c r="R41" s="30">
        <v>2021</v>
      </c>
    </row>
    <row r="42" spans="8:18" ht="42" x14ac:dyDescent="0.2">
      <c r="H42" s="37" t="s">
        <v>75</v>
      </c>
      <c r="I42" s="31">
        <v>4.3819999999999997</v>
      </c>
      <c r="J42" s="31">
        <v>-0.75800000000000001</v>
      </c>
      <c r="K42" s="31">
        <v>11.717000000000001</v>
      </c>
      <c r="L42" s="31">
        <v>6.5819999999999999</v>
      </c>
      <c r="M42" s="31">
        <v>8.3070000000000004</v>
      </c>
      <c r="N42" s="31">
        <v>7.2930000000000001</v>
      </c>
      <c r="O42" s="31">
        <v>22.004999999999999</v>
      </c>
      <c r="P42" s="31">
        <v>8.3290000000000006</v>
      </c>
      <c r="Q42" s="31">
        <v>6.9489999999999998</v>
      </c>
      <c r="R42" s="32">
        <v>-119.756</v>
      </c>
    </row>
    <row r="43" spans="8:18" ht="42" x14ac:dyDescent="0.2">
      <c r="H43" s="37" t="s">
        <v>77</v>
      </c>
      <c r="I43" s="31">
        <v>1.006</v>
      </c>
      <c r="J43" s="31">
        <v>-0.19400000000000001</v>
      </c>
      <c r="K43" s="31">
        <v>2.6880000000000002</v>
      </c>
      <c r="L43" s="31">
        <v>1.177</v>
      </c>
      <c r="M43" s="31">
        <v>2.1669999999999998</v>
      </c>
      <c r="N43" s="31">
        <v>1.7849999999999999</v>
      </c>
      <c r="O43" s="31">
        <v>5.62</v>
      </c>
      <c r="P43" s="31">
        <v>1.8779999999999999</v>
      </c>
      <c r="Q43" s="31">
        <v>1.663</v>
      </c>
      <c r="R43" s="32">
        <v>-13.054</v>
      </c>
    </row>
    <row r="44" spans="8:18" ht="28" x14ac:dyDescent="0.2">
      <c r="H44" s="37" t="s">
        <v>78</v>
      </c>
      <c r="I44" s="31">
        <v>1.478</v>
      </c>
      <c r="J44" s="31">
        <v>1.609</v>
      </c>
      <c r="K44" s="31">
        <v>2.7349999999999999</v>
      </c>
      <c r="L44" s="31">
        <v>0.54500000000000004</v>
      </c>
      <c r="M44" s="31">
        <v>0.56299999999999994</v>
      </c>
      <c r="N44" s="31">
        <v>0.621</v>
      </c>
      <c r="O44" s="31">
        <v>1.4610000000000001</v>
      </c>
      <c r="P44" s="31">
        <v>0.65</v>
      </c>
      <c r="Q44" s="31">
        <v>0.80100000000000005</v>
      </c>
      <c r="R44" s="32">
        <v>-4.8380000000000001</v>
      </c>
    </row>
    <row r="45" spans="8:18" ht="29" thickBot="1" x14ac:dyDescent="0.25">
      <c r="H45" s="38" t="s">
        <v>79</v>
      </c>
      <c r="I45" s="33">
        <v>5.9690000000000003</v>
      </c>
      <c r="J45" s="33">
        <v>7.8120000000000003</v>
      </c>
      <c r="K45" s="33">
        <v>7.5170000000000003</v>
      </c>
      <c r="L45" s="33">
        <v>8.2100000000000009</v>
      </c>
      <c r="M45" s="33">
        <v>6.5019999999999998</v>
      </c>
      <c r="N45" s="33">
        <v>7.18</v>
      </c>
      <c r="O45" s="33">
        <v>8.5619999999999994</v>
      </c>
      <c r="P45" s="33">
        <v>8.0839999999999996</v>
      </c>
      <c r="Q45" s="33">
        <v>6.9909999999999997</v>
      </c>
      <c r="R45" s="34">
        <v>2.9769999999999999</v>
      </c>
    </row>
    <row r="46" spans="8:18" x14ac:dyDescent="0.2">
      <c r="I46" s="35"/>
      <c r="J46" s="35"/>
      <c r="K46" s="35"/>
      <c r="L46" s="36"/>
      <c r="M46" s="35"/>
      <c r="N46" s="35"/>
      <c r="O46" s="35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Cover</vt:lpstr>
      <vt:lpstr>Balance sheet</vt:lpstr>
      <vt:lpstr>Profit &amp; loss account</vt:lpstr>
      <vt:lpstr>Global ratios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Juan Diego Maya</cp:lastModifiedBy>
  <dcterms:modified xsi:type="dcterms:W3CDTF">2023-02-07T16:29:26Z</dcterms:modified>
</cp:coreProperties>
</file>